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<sst xmlns="http://schemas.openxmlformats.org/spreadsheetml/2006/main" count="105" uniqueCount="56">
  <si>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</si>
  <si>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</si>
  <si>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</si>
  <si>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</si>
  <si>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</si>
  <si>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</si>
  <si>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</si>
  <si>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</si>
  <si>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</si>
  <si>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</si>
  <si>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</si>
  <si>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</si>
  <si>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</si>
  <si>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</si>
  <si>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</si>
  <si>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</si>
  <si>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</si>
  <si>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</si>
  <si>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</si>
  <si>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</si>
  <si>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</si>
  <si>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</si>
  <si>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</si>
  <si>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</si>
  <si>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</si>
  <si>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</si>
  <si>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</si>
  <si>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</si>
  <si>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</si>
  <si>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</si>
  <si>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</si>
  <si>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</si>
  <si>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</si>
  <si>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</si>
  <si>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</si>
  <si>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</si>
  <si>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</si>
  <si>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</si>
  <si>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</si>
  <si>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</si>
  <si>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</si>
  <si>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</si>
  <si>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</si>
  <si>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</si>
  <si>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</si>
  <si>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</si>
  <si>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</si>
  <si>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</si>
  <si>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</si>
  <si>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</si>
  <si>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113年4月及1至4月中華民國國民出國人次及成長率－按目的地分
Table 2-2 Outbound Departures of Nationals of the Republic
of China by Destination, April &amp; January-April,2024</t>
  </si>
  <si>
    <t>113年4月
April, 2024</t>
  </si>
  <si>
    <t>112年4月
April, 2023</t>
  </si>
  <si>
    <t>113年1-4月
Jan.-Apr., 2024</t>
  </si>
  <si>
    <t>112年1-4月
Jan.-Apr.,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</si>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</sst>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92537.0</v>
      </c>
      <c r="D3" s="5" t="n">
        <v>50513.0</v>
      </c>
      <c r="E3" s="6" t="n">
        <f>IF(D3=0,0,((C3/D3)-1)*100)</f>
        <v>83.1944251974739</v>
      </c>
      <c r="F3" s="5" t="n">
        <v>378550.0</v>
      </c>
      <c r="G3" s="5" t="n">
        <v>199715.0</v>
      </c>
      <c r="H3" s="6" t="n">
        <f>IF(G3=0,0,((F3/G3)-1)*100)</f>
        <v>89.54510177002228</v>
      </c>
      <c r="I3" t="s">
        <v>55</v>
      </c>
    </row>
    <row r="4" spans="1:9" x14ac:dyDescent="0.25">
      <c r="A4" s="21"/>
      <c r="B4" s="4" t="s">
        <v>4</v>
      </c>
      <c r="C4" s="5" t="n">
        <v>42402.0</v>
      </c>
      <c r="D4" s="5" t="n">
        <v>17058.0</v>
      </c>
      <c r="E4" s="6" t="n">
        <f ref="E4:E43" si="0" t="shared">IF(D4=0,0,((C4/D4)-1)*100)</f>
        <v>148.57544846992613</v>
      </c>
      <c r="F4" s="5" t="n">
        <v>144398.0</v>
      </c>
      <c r="G4" s="5" t="n">
        <v>52028.0</v>
      </c>
      <c r="H4" s="6" t="n">
        <f ref="H4:H43" si="1" t="shared">IF(G4=0,0,((F4/G4)-1)*100)</f>
        <v>177.53901745214114</v>
      </c>
      <c r="I4" t="s">
        <v>55</v>
      </c>
    </row>
    <row r="5" spans="1:9" x14ac:dyDescent="0.25">
      <c r="A5" s="21"/>
      <c r="B5" s="4" t="s">
        <v>5</v>
      </c>
      <c r="C5" s="5" t="n">
        <v>233630.0</v>
      </c>
      <c r="D5" s="5" t="n">
        <v>118483.0</v>
      </c>
      <c r="E5" s="6" t="n">
        <f si="0" t="shared"/>
        <v>97.18440620173358</v>
      </c>
      <c r="F5" s="5" t="n">
        <v>844957.0</v>
      </c>
      <c r="G5" s="5" t="n">
        <v>277307.0</v>
      </c>
      <c r="H5" s="6" t="n">
        <f si="1" t="shared"/>
        <v>204.70092713130214</v>
      </c>
      <c r="I5" t="s">
        <v>55</v>
      </c>
    </row>
    <row r="6" spans="1:9" x14ac:dyDescent="0.25">
      <c r="A6" s="21"/>
      <c r="B6" s="4" t="s">
        <v>6</v>
      </c>
      <c r="C6" s="5" t="n">
        <v>457209.0</v>
      </c>
      <c r="D6" s="5" t="n">
        <v>293906.0</v>
      </c>
      <c r="E6" s="6" t="n">
        <f si="0" t="shared"/>
        <v>55.56300313705742</v>
      </c>
      <c r="F6" s="5" t="n">
        <v>1937083.0</v>
      </c>
      <c r="G6" s="5" t="n">
        <v>1096056.0</v>
      </c>
      <c r="H6" s="6" t="n">
        <f si="1" t="shared"/>
        <v>76.73211952673951</v>
      </c>
      <c r="I6" t="s">
        <v>55</v>
      </c>
    </row>
    <row r="7" spans="1:9" x14ac:dyDescent="0.25">
      <c r="A7" s="21"/>
      <c r="B7" s="4" t="s">
        <v>7</v>
      </c>
      <c r="C7" s="5" t="n">
        <v>112553.0</v>
      </c>
      <c r="D7" s="5" t="n">
        <v>77069.0</v>
      </c>
      <c r="E7" s="6" t="n">
        <f si="0" t="shared"/>
        <v>46.04185859424672</v>
      </c>
      <c r="F7" s="5" t="n">
        <v>412632.0</v>
      </c>
      <c r="G7" s="5" t="n">
        <v>244378.0</v>
      </c>
      <c r="H7" s="6" t="n">
        <f si="1" t="shared"/>
        <v>68.84989647185917</v>
      </c>
      <c r="I7" t="s">
        <v>55</v>
      </c>
    </row>
    <row r="8" spans="1:9" x14ac:dyDescent="0.25">
      <c r="A8" s="21"/>
      <c r="B8" s="4" t="s">
        <v>8</v>
      </c>
      <c r="C8" s="5" t="n">
        <v>28708.0</v>
      </c>
      <c r="D8" s="5" t="n">
        <v>22249.0</v>
      </c>
      <c r="E8" s="6" t="n">
        <f si="0" t="shared"/>
        <v>29.030518225538216</v>
      </c>
      <c r="F8" s="5" t="n">
        <v>137695.0</v>
      </c>
      <c r="G8" s="5" t="n">
        <v>100725.0</v>
      </c>
      <c r="H8" s="6" t="n">
        <f si="1" t="shared"/>
        <v>36.70389674857284</v>
      </c>
      <c r="I8" t="s">
        <v>55</v>
      </c>
    </row>
    <row r="9" spans="1:9" x14ac:dyDescent="0.25">
      <c r="A9" s="21"/>
      <c r="B9" s="4" t="s">
        <v>9</v>
      </c>
      <c r="C9" s="5" t="n">
        <v>23650.0</v>
      </c>
      <c r="D9" s="5" t="n">
        <v>15768.0</v>
      </c>
      <c r="E9" s="6" t="n">
        <f si="0" t="shared"/>
        <v>49.9873160832065</v>
      </c>
      <c r="F9" s="5" t="n">
        <v>99382.0</v>
      </c>
      <c r="G9" s="5" t="n">
        <v>59739.0</v>
      </c>
      <c r="H9" s="6" t="n">
        <f si="1" t="shared"/>
        <v>66.36033412008906</v>
      </c>
      <c r="I9" t="s">
        <v>55</v>
      </c>
    </row>
    <row r="10" spans="1:9" x14ac:dyDescent="0.25">
      <c r="A10" s="21"/>
      <c r="B10" s="4" t="s">
        <v>10</v>
      </c>
      <c r="C10" s="5" t="n">
        <v>90222.0</v>
      </c>
      <c r="D10" s="5" t="n">
        <v>58832.0</v>
      </c>
      <c r="E10" s="6" t="n">
        <f si="0" t="shared"/>
        <v>53.35531683437584</v>
      </c>
      <c r="F10" s="5" t="n">
        <v>365989.0</v>
      </c>
      <c r="G10" s="5" t="n">
        <v>210283.0</v>
      </c>
      <c r="H10" s="6" t="n">
        <f si="1" t="shared"/>
        <v>74.04592858195859</v>
      </c>
      <c r="I10" t="s">
        <v>55</v>
      </c>
    </row>
    <row r="11" spans="1:9" x14ac:dyDescent="0.25">
      <c r="A11" s="21"/>
      <c r="B11" s="4" t="s">
        <v>11</v>
      </c>
      <c r="C11" s="5" t="n">
        <v>22022.0</v>
      </c>
      <c r="D11" s="5" t="n">
        <v>14713.0</v>
      </c>
      <c r="E11" s="6" t="n">
        <f si="0" t="shared"/>
        <v>49.67715625637192</v>
      </c>
      <c r="F11" s="5" t="n">
        <v>83212.0</v>
      </c>
      <c r="G11" s="5" t="n">
        <v>61183.0</v>
      </c>
      <c r="H11" s="6" t="n">
        <f si="1" t="shared"/>
        <v>36.00509945573116</v>
      </c>
      <c r="I11" t="s">
        <v>55</v>
      </c>
    </row>
    <row r="12" spans="1:9" x14ac:dyDescent="0.25">
      <c r="A12" s="21"/>
      <c r="B12" s="4" t="s">
        <v>12</v>
      </c>
      <c r="C12" s="5" t="n">
        <v>11749.0</v>
      </c>
      <c r="D12" s="5" t="n">
        <v>7540.0</v>
      </c>
      <c r="E12" s="6" t="n">
        <f si="0" t="shared"/>
        <v>55.82228116710874</v>
      </c>
      <c r="F12" s="5" t="n">
        <v>51411.0</v>
      </c>
      <c r="G12" s="5" t="n">
        <v>34396.0</v>
      </c>
      <c r="H12" s="6" t="n">
        <f si="1" t="shared"/>
        <v>49.46796139085941</v>
      </c>
      <c r="I12" t="s">
        <v>55</v>
      </c>
    </row>
    <row r="13" spans="1:9" x14ac:dyDescent="0.25">
      <c r="A13" s="21"/>
      <c r="B13" s="4" t="s">
        <v>13</v>
      </c>
      <c r="C13" s="5" t="n">
        <v>1010.0</v>
      </c>
      <c r="D13" s="5" t="n">
        <v>358.0</v>
      </c>
      <c r="E13" s="6" t="n">
        <f si="0" t="shared"/>
        <v>182.12290502793297</v>
      </c>
      <c r="F13" s="5" t="n">
        <v>3620.0</v>
      </c>
      <c r="G13" s="5" t="n">
        <v>1569.0</v>
      </c>
      <c r="H13" s="6" t="n">
        <f si="1" t="shared"/>
        <v>130.7202039515615</v>
      </c>
      <c r="I13" t="s">
        <v>55</v>
      </c>
    </row>
    <row r="14" spans="1:9" x14ac:dyDescent="0.25">
      <c r="A14" s="21"/>
      <c r="B14" s="4" t="s">
        <v>14</v>
      </c>
      <c r="C14" s="5" t="n">
        <v>112567.0</v>
      </c>
      <c r="D14" s="5" t="n">
        <v>60534.0</v>
      </c>
      <c r="E14" s="6" t="n">
        <f si="0" t="shared"/>
        <v>85.95665245977466</v>
      </c>
      <c r="F14" s="5" t="n">
        <v>411386.0</v>
      </c>
      <c r="G14" s="5" t="n">
        <v>205581.0</v>
      </c>
      <c r="H14" s="6" t="n">
        <f si="1" t="shared"/>
        <v>100.10895948555559</v>
      </c>
      <c r="I14" t="s">
        <v>55</v>
      </c>
    </row>
    <row r="15" spans="1:9" x14ac:dyDescent="0.25">
      <c r="A15" s="21"/>
      <c r="B15" s="4" t="s">
        <v>15</v>
      </c>
      <c r="C15" s="5" t="n">
        <v>572.0</v>
      </c>
      <c r="D15" s="5" t="n">
        <v>673.0</v>
      </c>
      <c r="E15" s="6" t="n">
        <f si="0" t="shared"/>
        <v>-15.007429420505202</v>
      </c>
      <c r="F15" s="5" t="n">
        <v>2397.0</v>
      </c>
      <c r="G15" s="5" t="n">
        <v>3022.0</v>
      </c>
      <c r="H15" s="6" t="n">
        <f si="1" t="shared"/>
        <v>-20.68166776968895</v>
      </c>
      <c r="I15" t="s">
        <v>55</v>
      </c>
    </row>
    <row r="16" spans="1:9" x14ac:dyDescent="0.25">
      <c r="A16" s="21"/>
      <c r="B16" s="4" t="s">
        <v>16</v>
      </c>
      <c r="C16" s="5" t="n">
        <v>4334.0</v>
      </c>
      <c r="D16" s="5" t="n">
        <v>3789.0</v>
      </c>
      <c r="E16" s="6" t="n">
        <f si="0" t="shared"/>
        <v>14.383742412245981</v>
      </c>
      <c r="F16" s="5" t="n">
        <v>17466.0</v>
      </c>
      <c r="G16" s="5" t="n">
        <v>13835.0</v>
      </c>
      <c r="H16" s="6" t="n">
        <f si="1" t="shared"/>
        <v>26.245030719190467</v>
      </c>
      <c r="I16" t="s">
        <v>55</v>
      </c>
    </row>
    <row r="17" spans="1:9" x14ac:dyDescent="0.25">
      <c r="A17" s="21"/>
      <c r="B17" s="4" t="s">
        <v>17</v>
      </c>
      <c r="C17" s="5" t="n">
        <v>13573.0</v>
      </c>
      <c r="D17" s="5" t="n">
        <v>7810.0</v>
      </c>
      <c r="E17" s="6" t="n">
        <f si="0" t="shared"/>
        <v>73.79001280409732</v>
      </c>
      <c r="F17" s="5" t="n">
        <v>45315.0</v>
      </c>
      <c r="G17" s="5" t="n">
        <v>30938.0</v>
      </c>
      <c r="H17" s="6" t="n">
        <f si="1" t="shared"/>
        <v>46.47036007498868</v>
      </c>
      <c r="I17" t="s">
        <v>55</v>
      </c>
    </row>
    <row r="18" spans="1:9" x14ac:dyDescent="0.25">
      <c r="A18" s="21"/>
      <c r="B18" s="4" t="s">
        <v>18</v>
      </c>
      <c r="C18" s="5" t="n">
        <v>8187.0</v>
      </c>
      <c r="D18" s="5" t="n">
        <v>5682.0</v>
      </c>
      <c r="E18" s="6" t="n">
        <f si="0" t="shared"/>
        <v>44.08658922914466</v>
      </c>
      <c r="F18" s="5" t="n">
        <v>28885.0</v>
      </c>
      <c r="G18" s="5" t="n">
        <v>24238.0</v>
      </c>
      <c r="H18" s="6" t="n">
        <f si="1" t="shared"/>
        <v>19.17237395824738</v>
      </c>
      <c r="I18" t="s">
        <v>55</v>
      </c>
    </row>
    <row r="19" spans="1:9" x14ac:dyDescent="0.25">
      <c r="A19" s="21"/>
      <c r="B19" s="4" t="s">
        <v>19</v>
      </c>
      <c r="C19" s="5" t="n">
        <f>C20-C3-C4-C5-C6-C7-C8-C9-C10-C11-C12-C13-C14-C15-C16-C17-C18</f>
        <v>79.0</v>
      </c>
      <c r="D19" s="5" t="n">
        <f>D20-D3-D4-D5-D6-D7-D8-D9-D10-D11-D12-D13-D14-D15-D16-D17-D18</f>
        <v>375.0</v>
      </c>
      <c r="E19" s="6" t="n">
        <f si="0" t="shared"/>
        <v>-78.93333333333334</v>
      </c>
      <c r="F19" s="5" t="n">
        <f>F20-F3-F4-F5-F6-F7-F8-F9-F10-F11-F12-F13-F14-F15-F16-F17-F18</f>
        <v>537.0</v>
      </c>
      <c r="G19" s="5" t="n">
        <f>G20-G3-G4-G5-G6-G7-G8-G9-G10-G11-G12-G13-G14-G15-G16-G17-G18</f>
        <v>720.0</v>
      </c>
      <c r="H19" s="6" t="n">
        <f si="1" t="shared"/>
        <v>-25.416666666666664</v>
      </c>
      <c r="I19" t="s">
        <v>55</v>
      </c>
    </row>
    <row r="20" spans="1:9" x14ac:dyDescent="0.25">
      <c r="A20" s="22"/>
      <c r="B20" s="4" t="s">
        <v>20</v>
      </c>
      <c r="C20" s="5" t="n">
        <v>1255004.0</v>
      </c>
      <c r="D20" s="5" t="n">
        <v>755352.0</v>
      </c>
      <c r="E20" s="6" t="n">
        <f si="0" t="shared"/>
        <v>66.1482328768574</v>
      </c>
      <c r="F20" s="5" t="n">
        <v>4964915.0</v>
      </c>
      <c r="G20" s="5" t="n">
        <v>2615713.0</v>
      </c>
      <c r="H20" s="6" t="n">
        <f si="1" t="shared"/>
        <v>89.81115282907565</v>
      </c>
      <c r="I20" t="s">
        <v>55</v>
      </c>
    </row>
    <row r="21" spans="1:9" x14ac:dyDescent="0.25">
      <c r="A21" s="23" t="s">
        <v>21</v>
      </c>
      <c r="B21" s="4" t="s">
        <v>22</v>
      </c>
      <c r="C21" s="5" t="n">
        <v>40761.0</v>
      </c>
      <c r="D21" s="5" t="n">
        <v>32719.0</v>
      </c>
      <c r="E21" s="6" t="n">
        <f si="0" t="shared"/>
        <v>24.57899080045234</v>
      </c>
      <c r="F21" s="5" t="n">
        <v>171319.0</v>
      </c>
      <c r="G21" s="5" t="n">
        <v>137121.0</v>
      </c>
      <c r="H21" s="6" t="n">
        <f si="1" t="shared"/>
        <v>24.94001648179345</v>
      </c>
      <c r="I21" t="s">
        <v>55</v>
      </c>
    </row>
    <row r="22" spans="1:9" x14ac:dyDescent="0.25">
      <c r="A22" s="21"/>
      <c r="B22" s="4" t="s">
        <v>23</v>
      </c>
      <c r="C22" s="5" t="n">
        <v>6514.0</v>
      </c>
      <c r="D22" s="5" t="n">
        <v>6111.0</v>
      </c>
      <c r="E22" s="6" t="n">
        <f si="0" t="shared"/>
        <v>6.594665357551954</v>
      </c>
      <c r="F22" s="5" t="n">
        <v>23717.0</v>
      </c>
      <c r="G22" s="5" t="n">
        <v>24625.0</v>
      </c>
      <c r="H22" s="6" t="n">
        <f si="1" t="shared"/>
        <v>-3.687309644670056</v>
      </c>
      <c r="I22" t="s">
        <v>55</v>
      </c>
    </row>
    <row r="23" spans="1:9" x14ac:dyDescent="0.25">
      <c r="A23" s="21"/>
      <c r="B23" s="4" t="s">
        <v>24</v>
      </c>
      <c r="C23" s="5" t="n">
        <f>C24-C21-C22</f>
        <v>4.0</v>
      </c>
      <c r="D23" s="5" t="n">
        <f>D24-D21-D22</f>
        <v>2.0</v>
      </c>
      <c r="E23" s="6" t="n">
        <f si="0" t="shared"/>
        <v>100.0</v>
      </c>
      <c r="F23" s="5" t="n">
        <f>F24-F21-F22</f>
        <v>77.0</v>
      </c>
      <c r="G23" s="5" t="n">
        <f>G24-G21-G22</f>
        <v>65.0</v>
      </c>
      <c r="H23" s="6" t="n">
        <f si="1" t="shared"/>
        <v>18.461538461538463</v>
      </c>
      <c r="I23" t="s">
        <v>55</v>
      </c>
    </row>
    <row r="24" spans="1:9" x14ac:dyDescent="0.25">
      <c r="A24" s="22"/>
      <c r="B24" s="4" t="s">
        <v>25</v>
      </c>
      <c r="C24" s="5" t="n">
        <v>47279.0</v>
      </c>
      <c r="D24" s="5" t="n">
        <v>38832.0</v>
      </c>
      <c r="E24" s="6" t="n">
        <f si="0" t="shared"/>
        <v>21.752678203543475</v>
      </c>
      <c r="F24" s="5" t="n">
        <v>195113.0</v>
      </c>
      <c r="G24" s="5" t="n">
        <v>161811.0</v>
      </c>
      <c r="H24" s="6" t="n">
        <f si="1" t="shared"/>
        <v>20.58080105802449</v>
      </c>
      <c r="I24" t="s">
        <v>55</v>
      </c>
    </row>
    <row r="25" spans="1:9" x14ac:dyDescent="0.25">
      <c r="A25" s="23" t="s">
        <v>26</v>
      </c>
      <c r="B25" s="4" t="s">
        <v>27</v>
      </c>
      <c r="C25" s="5" t="n">
        <v>4324.0</v>
      </c>
      <c r="D25" s="5" t="n">
        <v>4747.0</v>
      </c>
      <c r="E25" s="6" t="n">
        <f si="0" t="shared"/>
        <v>-8.910891089108908</v>
      </c>
      <c r="F25" s="5" t="n">
        <v>18790.0</v>
      </c>
      <c r="G25" s="5" t="n">
        <v>18607.0</v>
      </c>
      <c r="H25" s="6" t="n">
        <f si="1" t="shared"/>
        <v>0.9835008330198347</v>
      </c>
      <c r="I25" t="s">
        <v>55</v>
      </c>
    </row>
    <row r="26" spans="1:9" x14ac:dyDescent="0.25">
      <c r="A26" s="21"/>
      <c r="B26" s="4" t="s">
        <v>28</v>
      </c>
      <c r="C26" s="5" t="n">
        <v>6944.0</v>
      </c>
      <c r="D26" s="5" t="n">
        <v>4706.0</v>
      </c>
      <c r="E26" s="6" t="n">
        <f si="0" t="shared"/>
        <v>47.55631109222269</v>
      </c>
      <c r="F26" s="5" t="n">
        <v>25137.0</v>
      </c>
      <c r="G26" s="5" t="n">
        <v>21049.0</v>
      </c>
      <c r="H26" s="6" t="n">
        <f si="1" t="shared"/>
        <v>19.42135018290656</v>
      </c>
      <c r="I26" t="s">
        <v>55</v>
      </c>
    </row>
    <row r="27" spans="1:9" x14ac:dyDescent="0.25">
      <c r="A27" s="21"/>
      <c r="B27" s="4" t="s">
        <v>29</v>
      </c>
      <c r="C27" s="5" t="n">
        <v>5096.0</v>
      </c>
      <c r="D27" s="5" t="n">
        <v>3540.0</v>
      </c>
      <c r="E27" s="6" t="n">
        <f si="0" t="shared"/>
        <v>43.95480225988702</v>
      </c>
      <c r="F27" s="5" t="n">
        <v>19646.0</v>
      </c>
      <c r="G27" s="5" t="n">
        <v>9464.0</v>
      </c>
      <c r="H27" s="6" t="n">
        <f si="1" t="shared"/>
        <v>107.58664412510566</v>
      </c>
      <c r="I27" t="s">
        <v>55</v>
      </c>
    </row>
    <row r="28" spans="1:9" x14ac:dyDescent="0.25">
      <c r="A28" s="21"/>
      <c r="B28" s="4" t="s">
        <v>30</v>
      </c>
      <c r="C28" s="5" t="n">
        <v>4467.0</v>
      </c>
      <c r="D28" s="5" t="n">
        <v>2445.0</v>
      </c>
      <c r="E28" s="6" t="n">
        <f si="0" t="shared"/>
        <v>82.6993865030675</v>
      </c>
      <c r="F28" s="5" t="n">
        <v>13727.0</v>
      </c>
      <c r="G28" s="5" t="n">
        <v>7434.0</v>
      </c>
      <c r="H28" s="6" t="n">
        <f si="1" t="shared"/>
        <v>84.65160075329567</v>
      </c>
      <c r="I28" t="s">
        <v>55</v>
      </c>
    </row>
    <row r="29" spans="1:9" x14ac:dyDescent="0.25">
      <c r="A29" s="21"/>
      <c r="B29" s="4" t="s">
        <v>31</v>
      </c>
      <c r="C29" s="5" t="n">
        <v>16.0</v>
      </c>
      <c r="D29" s="5" t="n">
        <v>10.0</v>
      </c>
      <c r="E29" s="6" t="n">
        <f si="0" t="shared"/>
        <v>60.00000000000001</v>
      </c>
      <c r="F29" s="5" t="n">
        <v>61.0</v>
      </c>
      <c r="G29" s="5" t="n">
        <v>51.0</v>
      </c>
      <c r="H29" s="6" t="n">
        <f si="1" t="shared"/>
        <v>19.6078431372549</v>
      </c>
      <c r="I29" t="s">
        <v>55</v>
      </c>
    </row>
    <row r="30" spans="1:9" x14ac:dyDescent="0.25">
      <c r="A30" s="21"/>
      <c r="B30" s="4" t="s">
        <v>32</v>
      </c>
      <c r="C30" s="5" t="n">
        <v>2173.0</v>
      </c>
      <c r="D30" s="5" t="n">
        <v>2140.0</v>
      </c>
      <c r="E30" s="6" t="n">
        <f si="0" t="shared"/>
        <v>1.5420560747663625</v>
      </c>
      <c r="F30" s="5" t="n">
        <v>9106.0</v>
      </c>
      <c r="G30" s="5" t="n">
        <v>7730.0</v>
      </c>
      <c r="H30" s="6" t="n">
        <f si="1" t="shared"/>
        <v>17.80077619663649</v>
      </c>
      <c r="I30" t="s">
        <v>55</v>
      </c>
    </row>
    <row r="31" spans="1:9" x14ac:dyDescent="0.25">
      <c r="A31" s="21"/>
      <c r="B31" s="4" t="s">
        <v>33</v>
      </c>
      <c r="C31" s="5" t="n">
        <v>4989.0</v>
      </c>
      <c r="D31" s="5" t="n">
        <v>3898.0</v>
      </c>
      <c r="E31" s="6" t="n">
        <f si="0" t="shared"/>
        <v>27.988712160082095</v>
      </c>
      <c r="F31" s="5" t="n">
        <v>18095.0</v>
      </c>
      <c r="G31" s="5" t="n">
        <v>14284.0</v>
      </c>
      <c r="H31" s="6" t="n">
        <f si="1" t="shared"/>
        <v>26.68020162419491</v>
      </c>
      <c r="I31" t="s">
        <v>55</v>
      </c>
    </row>
    <row r="32" spans="1:9" x14ac:dyDescent="0.25">
      <c r="A32" s="21"/>
      <c r="B32" s="4" t="s">
        <v>34</v>
      </c>
      <c r="C32" s="5" t="n">
        <f>C33-C25-C26-C27-C28-C29-C30-C31</f>
        <v>1606.0</v>
      </c>
      <c r="D32" s="5" t="n">
        <f>D33-D25-D26-D27-D28-D29-D30-D31</f>
        <v>138.0</v>
      </c>
      <c r="E32" s="6" t="n">
        <f si="0" t="shared"/>
        <v>1063.768115942029</v>
      </c>
      <c r="F32" s="5" t="n">
        <f>F33-F25-F26-F27-F28-F29-F30-F31</f>
        <v>5408.0</v>
      </c>
      <c r="G32" s="5" t="n">
        <f>G33-G25-G26-G27-G28-G29-G30-G31</f>
        <v>558.0</v>
      </c>
      <c r="H32" s="6" t="n">
        <f si="1" t="shared"/>
        <v>869.1756272401435</v>
      </c>
      <c r="I32" t="s">
        <v>55</v>
      </c>
    </row>
    <row r="33" spans="1:9" x14ac:dyDescent="0.25">
      <c r="A33" s="22"/>
      <c r="B33" s="4" t="s">
        <v>35</v>
      </c>
      <c r="C33" s="5" t="n">
        <v>29615.0</v>
      </c>
      <c r="D33" s="5" t="n">
        <v>21624.0</v>
      </c>
      <c r="E33" s="6" t="n">
        <f si="0" t="shared"/>
        <v>36.95431002589715</v>
      </c>
      <c r="F33" s="5" t="n">
        <v>109970.0</v>
      </c>
      <c r="G33" s="5" t="n">
        <v>79177.0</v>
      </c>
      <c r="H33" s="6" t="n">
        <f si="1" t="shared"/>
        <v>38.891344708690646</v>
      </c>
      <c r="I33" t="s">
        <v>55</v>
      </c>
    </row>
    <row r="34" spans="1:9" x14ac:dyDescent="0.25">
      <c r="A34" s="21" t="s">
        <v>36</v>
      </c>
      <c r="B34" s="4" t="s">
        <v>37</v>
      </c>
      <c r="C34" s="5" t="n">
        <v>11459.0</v>
      </c>
      <c r="D34" s="5" t="n">
        <v>9362.0</v>
      </c>
      <c r="E34" s="6" t="n">
        <f si="0" t="shared"/>
        <v>22.399060029908146</v>
      </c>
      <c r="F34" s="5" t="n">
        <v>54454.0</v>
      </c>
      <c r="G34" s="5" t="n">
        <v>43934.0</v>
      </c>
      <c r="H34" s="6" t="n">
        <f si="1" t="shared"/>
        <v>23.94500842172349</v>
      </c>
      <c r="I34" t="s">
        <v>55</v>
      </c>
    </row>
    <row r="35" spans="1:9" x14ac:dyDescent="0.25">
      <c r="A35" s="21"/>
      <c r="B35" s="4" t="s">
        <v>38</v>
      </c>
      <c r="C35" s="5" t="n">
        <v>2960.0</v>
      </c>
      <c r="D35" s="5" t="n">
        <v>2879.0</v>
      </c>
      <c r="E35" s="6" t="n">
        <f si="0" t="shared"/>
        <v>2.8134769017019723</v>
      </c>
      <c r="F35" s="5" t="n">
        <v>12020.0</v>
      </c>
      <c r="G35" s="5" t="n">
        <v>9732.0</v>
      </c>
      <c r="H35" s="6" t="n">
        <f si="1" t="shared"/>
        <v>23.510069872585284</v>
      </c>
      <c r="I35" t="s">
        <v>55</v>
      </c>
    </row>
    <row r="36" spans="1:9" x14ac:dyDescent="0.25">
      <c r="A36" s="21"/>
      <c r="B36" s="4" t="s">
        <v>47</v>
      </c>
      <c r="C36" s="5" t="n">
        <v>1053.0</v>
      </c>
      <c r="D36" s="5" t="n">
        <v>869.0</v>
      </c>
      <c r="E36" s="6" t="n">
        <f si="0" t="shared"/>
        <v>21.17376294591484</v>
      </c>
      <c r="F36" s="5" t="n">
        <v>3492.0</v>
      </c>
      <c r="G36" s="5" t="n">
        <v>3605.0</v>
      </c>
      <c r="H36" s="6" t="n">
        <f si="1" t="shared"/>
        <v>-3.134535367545077</v>
      </c>
      <c r="I36" t="s">
        <v>55</v>
      </c>
    </row>
    <row r="37" spans="1:9" x14ac:dyDescent="0.25">
      <c r="A37" s="21"/>
      <c r="B37" s="7" t="s">
        <v>39</v>
      </c>
      <c r="C37" s="5" t="n">
        <f>C38-C34-C35-C36</f>
        <v>8.0</v>
      </c>
      <c r="D37" s="5" t="n">
        <f>D38-D34-D35-D36</f>
        <v>14.0</v>
      </c>
      <c r="E37" s="6" t="n">
        <f si="0" t="shared"/>
        <v>-42.85714285714286</v>
      </c>
      <c r="F37" s="5" t="n">
        <f>F38-F34-F35-F36</f>
        <v>22.0</v>
      </c>
      <c r="G37" s="5" t="n">
        <f>G38-G34-G35-G36</f>
        <v>27.0</v>
      </c>
      <c r="H37" s="6" t="n">
        <f si="1" t="shared"/>
        <v>-18.518518518518523</v>
      </c>
      <c r="I37" t="s">
        <v>55</v>
      </c>
    </row>
    <row r="38" spans="1:9" x14ac:dyDescent="0.25">
      <c r="A38" s="21"/>
      <c r="B38" s="7" t="s">
        <v>40</v>
      </c>
      <c r="C38" s="5" t="n">
        <v>15480.0</v>
      </c>
      <c r="D38" s="5" t="n">
        <v>13124.0</v>
      </c>
      <c r="E38" s="6" t="n">
        <f si="0" t="shared"/>
        <v>17.951843950015235</v>
      </c>
      <c r="F38" s="5" t="n">
        <v>69988.0</v>
      </c>
      <c r="G38" s="5" t="n">
        <v>57298.0</v>
      </c>
      <c r="H38" s="6" t="n">
        <f si="1" t="shared"/>
        <v>22.147369890746617</v>
      </c>
      <c r="I38" t="s">
        <v>55</v>
      </c>
    </row>
    <row customHeight="1" ht="20.100000000000001" r="39" spans="1:9" x14ac:dyDescent="0.25">
      <c r="A39" s="17" t="s">
        <v>41</v>
      </c>
      <c r="B39" s="8" t="s">
        <v>42</v>
      </c>
      <c r="C39" s="5" t="n">
        <v>1.0</v>
      </c>
      <c r="D39" s="5" t="n">
        <v>12.0</v>
      </c>
      <c r="E39" s="6" t="n">
        <f si="0" t="shared"/>
        <v>-91.66666666666666</v>
      </c>
      <c r="F39" s="5" t="n">
        <v>37.0</v>
      </c>
      <c r="G39" s="5" t="n">
        <v>38.0</v>
      </c>
      <c r="H39" s="6" t="n">
        <f si="1" t="shared"/>
        <v>-2.631578947368418</v>
      </c>
      <c r="I39" t="s">
        <v>55</v>
      </c>
    </row>
    <row customHeight="1" ht="20.100000000000001" r="40" spans="1:9" x14ac:dyDescent="0.25">
      <c r="A40" s="17"/>
      <c r="B40" s="8" t="s">
        <v>43</v>
      </c>
      <c r="C40" s="5" t="n">
        <f>C41-C39</f>
        <v>33.0</v>
      </c>
      <c r="D40" s="5" t="n">
        <f>D41-D39</f>
        <v>16.0</v>
      </c>
      <c r="E40" s="6" t="n">
        <f si="0" t="shared"/>
        <v>106.25</v>
      </c>
      <c r="F40" s="5" t="n">
        <f>F41-F39</f>
        <v>175.0</v>
      </c>
      <c r="G40" s="5" t="n">
        <f>G41-G39</f>
        <v>91.0</v>
      </c>
      <c r="H40" s="6" t="n">
        <f si="1" t="shared"/>
        <v>92.3076923076923</v>
      </c>
      <c r="I40" t="s">
        <v>55</v>
      </c>
    </row>
    <row customHeight="1" ht="20.100000000000001" r="41" spans="1:9" x14ac:dyDescent="0.25">
      <c r="A41" s="17"/>
      <c r="B41" s="7" t="s">
        <v>44</v>
      </c>
      <c r="C41" s="5" t="n">
        <v>34.0</v>
      </c>
      <c r="D41" s="5" t="n">
        <v>28.0</v>
      </c>
      <c r="E41" s="6" t="n">
        <f si="0" t="shared"/>
        <v>21.42857142857142</v>
      </c>
      <c r="F41" s="5" t="n">
        <v>212.0</v>
      </c>
      <c r="G41" s="5" t="n">
        <v>129.0</v>
      </c>
      <c r="H41" s="6" t="n">
        <f si="1" t="shared"/>
        <v>64.34108527131784</v>
      </c>
      <c r="I41" t="s">
        <v>55</v>
      </c>
    </row>
    <row r="42" spans="1:9" x14ac:dyDescent="0.25">
      <c r="A42" s="9"/>
      <c r="B42" s="4" t="s">
        <v>45</v>
      </c>
      <c r="C42" s="5" t="n">
        <v>111.0</v>
      </c>
      <c r="D42" s="5" t="n">
        <v>1224.0</v>
      </c>
      <c r="E42" s="6" t="n">
        <f si="0" t="shared"/>
        <v>-90.93137254901961</v>
      </c>
      <c r="F42" s="5" t="n">
        <v>521.0</v>
      </c>
      <c r="G42" s="5" t="n">
        <v>1756.0</v>
      </c>
      <c r="H42" s="6" t="n">
        <f si="1" t="shared"/>
        <v>-70.33029612756265</v>
      </c>
      <c r="I42" t="s">
        <v>55</v>
      </c>
    </row>
    <row r="43" spans="1:9" x14ac:dyDescent="0.25">
      <c r="A43" s="10"/>
      <c r="B43" s="4" t="s">
        <v>46</v>
      </c>
      <c r="C43" s="5" t="n">
        <f>C20+C24+C33+C38+C41+C42</f>
        <v>1347523.0</v>
      </c>
      <c r="D43" s="5" t="n">
        <f>D20+D24+D33+D38+D41+D42</f>
        <v>830184.0</v>
      </c>
      <c r="E43" s="6" t="n">
        <f si="0" t="shared"/>
        <v>62.31618532759002</v>
      </c>
      <c r="F43" s="5" t="n">
        <f>F20+F24+F33+F38+F41+F42</f>
        <v>5340719.0</v>
      </c>
      <c r="G43" s="5" t="n">
        <f>G20+G24+G33+G38+G41+G42</f>
        <v>2915884.0</v>
      </c>
      <c r="H43" s="6" t="n">
        <f si="1" t="shared"/>
        <v>83.159515261924</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