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<sst xmlns="http://schemas.openxmlformats.org/spreadsheetml/2006/main" count="109" uniqueCount="64">
  <si>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</si>
  <si>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</si>
  <si>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</si>
  <si>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</si>
  <si>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</si>
  <si>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</si>
  <si>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</si>
  <si>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</si>
  <si>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</si>
  <si>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</si>
  <si>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</si>
  <si>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</si>
  <si>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</si>
  <si>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</si>
  <si>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</si>
  <si>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</si>
  <si>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</si>
  <si>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</si>
  <si>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</si>
  <si>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</si>
  <si>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</si>
  <si>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</si>
  <si>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</si>
  <si>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</si>
  <si>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</si>
  <si>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</si>
  <si>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</si>
  <si>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</si>
  <si>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</si>
  <si>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</si>
  <si>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</si>
  <si>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</si>
  <si>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</si>
  <si>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</si>
  <si>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</si>
  <si>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</si>
  <si>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</si>
  <si>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</si>
  <si>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</si>
  <si>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</si>
  <si>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</si>
  <si>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</si>
  <si>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</si>
  <si>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</si>
  <si>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</si>
  <si>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</si>
  <si>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</si>
  <si>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</si>
  <si>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</si>
  <si>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</si>
  <si>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</si>
  <si>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</si>
  <si>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</si>
  <si>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</si>
  <si>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</si>
  <si>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</si>
  <si>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</si>
  <si>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</si>
  <si>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</si>
  <si>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</si>
  <si>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</si>
  <si>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</si>
  <si>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113年4月來臺旅客人次－按年齡分
Table 1-5   Visitor Arrivals by Age,
April,2024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</si>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</sst>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4042.0</v>
      </c>
      <c r="E3" s="2" t="n">
        <v>4143.0</v>
      </c>
      <c r="F3" s="2" t="n">
        <v>16295.0</v>
      </c>
      <c r="G3" s="2" t="n">
        <v>23808.0</v>
      </c>
      <c r="H3" s="2" t="n">
        <v>15609.0</v>
      </c>
      <c r="I3" s="2" t="n">
        <v>12172.0</v>
      </c>
      <c r="J3" s="2" t="n">
        <v>14006.0</v>
      </c>
      <c r="K3" s="2" t="n">
        <f>SUM(D3:J3)</f>
        <v>90075.0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597.0</v>
      </c>
      <c r="E4" s="2" t="n">
        <v>378.0</v>
      </c>
      <c r="F4" s="2" t="n">
        <v>5371.0</v>
      </c>
      <c r="G4" s="2" t="n">
        <v>9195.0</v>
      </c>
      <c r="H4" s="2" t="n">
        <v>6834.0</v>
      </c>
      <c r="I4" s="2" t="n">
        <v>3645.0</v>
      </c>
      <c r="J4" s="2" t="n">
        <v>2249.0</v>
      </c>
      <c r="K4" s="2" t="n">
        <f ref="K4:K48" si="0" t="shared">SUM(D4:J4)</f>
        <v>28269.0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2103.0</v>
      </c>
      <c r="E5" s="2" t="n">
        <v>2518.0</v>
      </c>
      <c r="F5" s="2" t="n">
        <v>11952.0</v>
      </c>
      <c r="G5" s="2" t="n">
        <v>13284.0</v>
      </c>
      <c r="H5" s="2" t="n">
        <v>15416.0</v>
      </c>
      <c r="I5" s="2" t="n">
        <v>18727.0</v>
      </c>
      <c r="J5" s="2" t="n">
        <v>22587.0</v>
      </c>
      <c r="K5" s="2" t="n">
        <f si="0" t="shared"/>
        <v>86587.0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1504.0</v>
      </c>
      <c r="E6" s="2" t="n">
        <v>2022.0</v>
      </c>
      <c r="F6" s="2" t="n">
        <v>11711.0</v>
      </c>
      <c r="G6" s="2" t="n">
        <v>16847.0</v>
      </c>
      <c r="H6" s="2" t="n">
        <v>11329.0</v>
      </c>
      <c r="I6" s="2" t="n">
        <v>12998.0</v>
      </c>
      <c r="J6" s="2" t="n">
        <v>12411.0</v>
      </c>
      <c r="K6" s="2" t="n">
        <f si="0" t="shared"/>
        <v>68822.0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89.0</v>
      </c>
      <c r="E7" s="2" t="n">
        <v>73.0</v>
      </c>
      <c r="F7" s="2" t="n">
        <v>493.0</v>
      </c>
      <c r="G7" s="2" t="n">
        <v>922.0</v>
      </c>
      <c r="H7" s="2" t="n">
        <v>660.0</v>
      </c>
      <c r="I7" s="2" t="n">
        <v>360.0</v>
      </c>
      <c r="J7" s="2" t="n">
        <v>267.0</v>
      </c>
      <c r="K7" s="2" t="n">
        <f si="0" t="shared"/>
        <v>2864.0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62.0</v>
      </c>
      <c r="E8" s="2" t="n">
        <v>49.0</v>
      </c>
      <c r="F8" s="2" t="n">
        <v>267.0</v>
      </c>
      <c r="G8" s="2" t="n">
        <v>510.0</v>
      </c>
      <c r="H8" s="2" t="n">
        <v>388.0</v>
      </c>
      <c r="I8" s="2" t="n">
        <v>238.0</v>
      </c>
      <c r="J8" s="2" t="n">
        <v>233.0</v>
      </c>
      <c r="K8" s="2" t="n">
        <f si="0" t="shared"/>
        <v>1747.0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1741.0</v>
      </c>
      <c r="E9" s="2" t="n">
        <v>2553.0</v>
      </c>
      <c r="F9" s="2" t="n">
        <v>8856.0</v>
      </c>
      <c r="G9" s="2" t="n">
        <v>9473.0</v>
      </c>
      <c r="H9" s="2" t="n">
        <v>6379.0</v>
      </c>
      <c r="I9" s="2" t="n">
        <v>6194.0</v>
      </c>
      <c r="J9" s="2" t="n">
        <v>5963.0</v>
      </c>
      <c r="K9" s="2" t="n">
        <f si="0" t="shared"/>
        <v>41159.0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2008.0</v>
      </c>
      <c r="E10" s="2" t="n">
        <v>467.0</v>
      </c>
      <c r="F10" s="2" t="n">
        <v>6037.0</v>
      </c>
      <c r="G10" s="2" t="n">
        <v>9345.0</v>
      </c>
      <c r="H10" s="2" t="n">
        <v>6003.0</v>
      </c>
      <c r="I10" s="2" t="n">
        <v>6189.0</v>
      </c>
      <c r="J10" s="2" t="n">
        <v>7617.0</v>
      </c>
      <c r="K10" s="2" t="n">
        <f si="0" t="shared"/>
        <v>37666.0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829.0</v>
      </c>
      <c r="E11" s="2" t="n">
        <v>1567.0</v>
      </c>
      <c r="F11" s="2" t="n">
        <v>5452.0</v>
      </c>
      <c r="G11" s="2" t="n">
        <v>5861.0</v>
      </c>
      <c r="H11" s="2" t="n">
        <v>4661.0</v>
      </c>
      <c r="I11" s="2" t="n">
        <v>2287.0</v>
      </c>
      <c r="J11" s="2" t="n">
        <v>2275.0</v>
      </c>
      <c r="K11" s="2" t="n">
        <f si="0" t="shared"/>
        <v>22932.0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883.0</v>
      </c>
      <c r="E12" s="2" t="n">
        <v>1066.0</v>
      </c>
      <c r="F12" s="2" t="n">
        <v>8878.0</v>
      </c>
      <c r="G12" s="2" t="n">
        <v>11927.0</v>
      </c>
      <c r="H12" s="2" t="n">
        <v>5617.0</v>
      </c>
      <c r="I12" s="2" t="n">
        <v>3847.0</v>
      </c>
      <c r="J12" s="2" t="n">
        <v>3564.0</v>
      </c>
      <c r="K12" s="2" t="n">
        <f si="0" t="shared"/>
        <v>35782.0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1171.0</v>
      </c>
      <c r="E13" s="2" t="n">
        <v>2249.0</v>
      </c>
      <c r="F13" s="2" t="n">
        <v>9839.0</v>
      </c>
      <c r="G13" s="2" t="n">
        <v>12714.0</v>
      </c>
      <c r="H13" s="2" t="n">
        <v>8248.0</v>
      </c>
      <c r="I13" s="2" t="n">
        <v>4983.0</v>
      </c>
      <c r="J13" s="2" t="n">
        <v>3822.0</v>
      </c>
      <c r="K13" s="2" t="n">
        <f si="0" t="shared"/>
        <v>43026.0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627.0</v>
      </c>
      <c r="E14" s="2" t="n">
        <v>1300.0</v>
      </c>
      <c r="F14" s="2" t="n">
        <v>9069.0</v>
      </c>
      <c r="G14" s="2" t="n">
        <v>10846.0</v>
      </c>
      <c r="H14" s="2" t="n">
        <v>5319.0</v>
      </c>
      <c r="I14" s="2" t="n">
        <v>2881.0</v>
      </c>
      <c r="J14" s="2" t="n">
        <v>3354.0</v>
      </c>
      <c r="K14" s="2" t="n">
        <f si="0" t="shared"/>
        <v>33396.0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169.0</v>
      </c>
      <c r="E15" s="2" t="n">
        <f ref="E15:J15" si="1" t="shared">E16-E9-E10-E11-E12-E13-E14</f>
        <v>218.0</v>
      </c>
      <c r="F15" s="2" t="n">
        <f si="1" t="shared"/>
        <v>553.0</v>
      </c>
      <c r="G15" s="2" t="n">
        <f si="1" t="shared"/>
        <v>666.0</v>
      </c>
      <c r="H15" s="2" t="n">
        <f si="1" t="shared"/>
        <v>469.0</v>
      </c>
      <c r="I15" s="2" t="n">
        <f si="1" t="shared"/>
        <v>358.0</v>
      </c>
      <c r="J15" s="2" t="n">
        <f si="1" t="shared"/>
        <v>459.0</v>
      </c>
      <c r="K15" s="2" t="n">
        <f si="0" t="shared"/>
        <v>2892.0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7428.0</v>
      </c>
      <c r="E16" s="2" t="n">
        <v>9420.0</v>
      </c>
      <c r="F16" s="2" t="n">
        <v>48684.0</v>
      </c>
      <c r="G16" s="2" t="n">
        <v>60832.0</v>
      </c>
      <c r="H16" s="2" t="n">
        <v>36696.0</v>
      </c>
      <c r="I16" s="2" t="n">
        <v>26739.0</v>
      </c>
      <c r="J16" s="2" t="n">
        <v>27054.0</v>
      </c>
      <c r="K16" s="2" t="n">
        <f si="0" t="shared"/>
        <v>216853.0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172.0</v>
      </c>
      <c r="E17" s="2" t="n">
        <f ref="E17:J17" si="2" t="shared">E18-E16-E3-E4-E5-E6-E7-E8</f>
        <v>134.0</v>
      </c>
      <c r="F17" s="2" t="n">
        <f si="2" t="shared"/>
        <v>608.0</v>
      </c>
      <c r="G17" s="2" t="n">
        <f si="2" t="shared"/>
        <v>1155.0</v>
      </c>
      <c r="H17" s="2" t="n">
        <f si="2" t="shared"/>
        <v>1010.0</v>
      </c>
      <c r="I17" s="2" t="n">
        <f si="2" t="shared"/>
        <v>570.0</v>
      </c>
      <c r="J17" s="2" t="n">
        <f si="2" t="shared"/>
        <v>635.0</v>
      </c>
      <c r="K17" s="2" t="n">
        <f si="0" t="shared"/>
        <v>4284.0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15997.0</v>
      </c>
      <c r="E18" s="2" t="n">
        <v>18737.0</v>
      </c>
      <c r="F18" s="2" t="n">
        <v>95381.0</v>
      </c>
      <c r="G18" s="2" t="n">
        <v>126553.0</v>
      </c>
      <c r="H18" s="2" t="n">
        <v>87942.0</v>
      </c>
      <c r="I18" s="2" t="n">
        <v>75449.0</v>
      </c>
      <c r="J18" s="2" t="n">
        <v>79442.0</v>
      </c>
      <c r="K18" s="2" t="n">
        <f si="0" t="shared"/>
        <v>499501.0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455.0</v>
      </c>
      <c r="E19" s="2" t="n">
        <v>271.0</v>
      </c>
      <c r="F19" s="2" t="n">
        <v>1245.0</v>
      </c>
      <c r="G19" s="2" t="n">
        <v>1982.0</v>
      </c>
      <c r="H19" s="2" t="n">
        <v>1433.0</v>
      </c>
      <c r="I19" s="2" t="n">
        <v>1539.0</v>
      </c>
      <c r="J19" s="2" t="n">
        <v>2733.0</v>
      </c>
      <c r="K19" s="2" t="n">
        <f si="0" t="shared"/>
        <v>9658.0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2619.0</v>
      </c>
      <c r="E20" s="2" t="n">
        <v>2612.0</v>
      </c>
      <c r="F20" s="2" t="n">
        <v>5737.0</v>
      </c>
      <c r="G20" s="2" t="n">
        <v>10133.0</v>
      </c>
      <c r="H20" s="2" t="n">
        <v>8279.0</v>
      </c>
      <c r="I20" s="2" t="n">
        <v>8395.0</v>
      </c>
      <c r="J20" s="2" t="n">
        <v>14198.0</v>
      </c>
      <c r="K20" s="2" t="n">
        <f si="0" t="shared"/>
        <v>51973.0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8.0</v>
      </c>
      <c r="E21" s="2" t="n">
        <v>11.0</v>
      </c>
      <c r="F21" s="2" t="n">
        <v>48.0</v>
      </c>
      <c r="G21" s="2" t="n">
        <v>110.0</v>
      </c>
      <c r="H21" s="2" t="n">
        <v>88.0</v>
      </c>
      <c r="I21" s="2" t="n">
        <v>71.0</v>
      </c>
      <c r="J21" s="2" t="n">
        <v>49.0</v>
      </c>
      <c r="K21" s="2" t="n">
        <f si="0" t="shared"/>
        <v>385.0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7.0</v>
      </c>
      <c r="E22" s="2" t="n">
        <v>4.0</v>
      </c>
      <c r="F22" s="2" t="n">
        <v>41.0</v>
      </c>
      <c r="G22" s="2" t="n">
        <v>99.0</v>
      </c>
      <c r="H22" s="2" t="n">
        <v>87.0</v>
      </c>
      <c r="I22" s="2" t="n">
        <v>52.0</v>
      </c>
      <c r="J22" s="2" t="n">
        <v>79.0</v>
      </c>
      <c r="K22" s="2" t="n">
        <f si="0" t="shared"/>
        <v>369.0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3.0</v>
      </c>
      <c r="E23" s="2" t="n">
        <v>2.0</v>
      </c>
      <c r="F23" s="2" t="n">
        <v>11.0</v>
      </c>
      <c r="G23" s="2" t="n">
        <v>26.0</v>
      </c>
      <c r="H23" s="2" t="n">
        <v>26.0</v>
      </c>
      <c r="I23" s="2" t="n">
        <v>15.0</v>
      </c>
      <c r="J23" s="2" t="n">
        <v>27.0</v>
      </c>
      <c r="K23" s="2" t="n">
        <f si="0" t="shared"/>
        <v>110.0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25.0</v>
      </c>
      <c r="E24" s="2" t="n">
        <f ref="E24:J24" si="3" t="shared">E25-E19-E20-E21-E22-E23</f>
        <v>17.0</v>
      </c>
      <c r="F24" s="2" t="n">
        <f si="3" t="shared"/>
        <v>180.0</v>
      </c>
      <c r="G24" s="2" t="n">
        <f si="3" t="shared"/>
        <v>314.0</v>
      </c>
      <c r="H24" s="2" t="n">
        <f si="3" t="shared"/>
        <v>187.0</v>
      </c>
      <c r="I24" s="2" t="n">
        <f si="3" t="shared"/>
        <v>110.0</v>
      </c>
      <c r="J24" s="2" t="n">
        <f si="3" t="shared"/>
        <v>95.0</v>
      </c>
      <c r="K24" s="2" t="n">
        <f si="0" t="shared"/>
        <v>928.0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3117.0</v>
      </c>
      <c r="E25" s="2" t="n">
        <v>2917.0</v>
      </c>
      <c r="F25" s="2" t="n">
        <v>7262.0</v>
      </c>
      <c r="G25" s="2" t="n">
        <v>12664.0</v>
      </c>
      <c r="H25" s="2" t="n">
        <v>10100.0</v>
      </c>
      <c r="I25" s="2" t="n">
        <v>10182.0</v>
      </c>
      <c r="J25" s="2" t="n">
        <v>17181.0</v>
      </c>
      <c r="K25" s="2" t="n">
        <f si="0" t="shared"/>
        <v>63423.0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23.0</v>
      </c>
      <c r="E26" s="2" t="n">
        <v>26.0</v>
      </c>
      <c r="F26" s="2" t="n">
        <v>119.0</v>
      </c>
      <c r="G26" s="2" t="n">
        <v>156.0</v>
      </c>
      <c r="H26" s="2" t="n">
        <v>126.0</v>
      </c>
      <c r="I26" s="2" t="n">
        <v>99.0</v>
      </c>
      <c r="J26" s="2" t="n">
        <v>102.0</v>
      </c>
      <c r="K26" s="2" t="n">
        <f si="0" t="shared"/>
        <v>651.0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219.0</v>
      </c>
      <c r="E27" s="2" t="n">
        <v>427.0</v>
      </c>
      <c r="F27" s="2" t="n">
        <v>1179.0</v>
      </c>
      <c r="G27" s="2" t="n">
        <v>970.0</v>
      </c>
      <c r="H27" s="2" t="n">
        <v>780.0</v>
      </c>
      <c r="I27" s="2" t="n">
        <v>746.0</v>
      </c>
      <c r="J27" s="2" t="n">
        <v>706.0</v>
      </c>
      <c r="K27" s="2" t="n">
        <f si="0" t="shared"/>
        <v>5027.0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188.0</v>
      </c>
      <c r="E28" s="2" t="n">
        <v>150.0</v>
      </c>
      <c r="F28" s="2" t="n">
        <v>981.0</v>
      </c>
      <c r="G28" s="2" t="n">
        <v>1637.0</v>
      </c>
      <c r="H28" s="2" t="n">
        <v>1148.0</v>
      </c>
      <c r="I28" s="2" t="n">
        <v>1430.0</v>
      </c>
      <c r="J28" s="2" t="n">
        <v>2173.0</v>
      </c>
      <c r="K28" s="2" t="n">
        <f si="0" t="shared"/>
        <v>7707.0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25.0</v>
      </c>
      <c r="E29" s="2" t="n">
        <v>14.0</v>
      </c>
      <c r="F29" s="2" t="n">
        <v>263.0</v>
      </c>
      <c r="G29" s="2" t="n">
        <v>370.0</v>
      </c>
      <c r="H29" s="2" t="n">
        <v>312.0</v>
      </c>
      <c r="I29" s="2" t="n">
        <v>281.0</v>
      </c>
      <c r="J29" s="2" t="n">
        <v>206.0</v>
      </c>
      <c r="K29" s="2" t="n">
        <f si="0" t="shared"/>
        <v>1471.0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69.0</v>
      </c>
      <c r="E30" s="2" t="n">
        <v>111.0</v>
      </c>
      <c r="F30" s="2" t="n">
        <v>371.0</v>
      </c>
      <c r="G30" s="2" t="n">
        <v>542.0</v>
      </c>
      <c r="H30" s="2" t="n">
        <v>406.0</v>
      </c>
      <c r="I30" s="2" t="n">
        <v>432.0</v>
      </c>
      <c r="J30" s="2" t="n">
        <v>365.0</v>
      </c>
      <c r="K30" s="2" t="n">
        <f si="0" t="shared"/>
        <v>2296.0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44.0</v>
      </c>
      <c r="E31" s="2" t="n">
        <v>56.0</v>
      </c>
      <c r="F31" s="2" t="n">
        <v>136.0</v>
      </c>
      <c r="G31" s="2" t="n">
        <v>317.0</v>
      </c>
      <c r="H31" s="2" t="n">
        <v>190.0</v>
      </c>
      <c r="I31" s="2" t="n">
        <v>181.0</v>
      </c>
      <c r="J31" s="2" t="n">
        <v>206.0</v>
      </c>
      <c r="K31" s="2" t="n">
        <f si="0" t="shared"/>
        <v>1130.0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19.0</v>
      </c>
      <c r="E32" s="2" t="n">
        <v>22.0</v>
      </c>
      <c r="F32" s="2" t="n">
        <v>171.0</v>
      </c>
      <c r="G32" s="2" t="n">
        <v>206.0</v>
      </c>
      <c r="H32" s="2" t="n">
        <v>199.0</v>
      </c>
      <c r="I32" s="2" t="n">
        <v>145.0</v>
      </c>
      <c r="J32" s="2" t="n">
        <v>86.0</v>
      </c>
      <c r="K32" s="2" t="n">
        <f si="0" t="shared"/>
        <v>848.0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173.0</v>
      </c>
      <c r="E33" s="2" t="n">
        <v>135.0</v>
      </c>
      <c r="F33" s="2" t="n">
        <v>866.0</v>
      </c>
      <c r="G33" s="2" t="n">
        <v>1363.0</v>
      </c>
      <c r="H33" s="2" t="n">
        <v>1056.0</v>
      </c>
      <c r="I33" s="2" t="n">
        <v>923.0</v>
      </c>
      <c r="J33" s="2" t="n">
        <v>1854.0</v>
      </c>
      <c r="K33" s="2" t="n">
        <f si="0" t="shared"/>
        <v>6370.0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16.0</v>
      </c>
      <c r="E34" s="2" t="n">
        <v>6.0</v>
      </c>
      <c r="F34" s="2" t="n">
        <v>133.0</v>
      </c>
      <c r="G34" s="2" t="n">
        <v>200.0</v>
      </c>
      <c r="H34" s="2" t="n">
        <v>164.0</v>
      </c>
      <c r="I34" s="2" t="n">
        <v>141.0</v>
      </c>
      <c r="J34" s="2" t="n">
        <v>195.0</v>
      </c>
      <c r="K34" s="2" t="n">
        <f si="0" t="shared"/>
        <v>855.0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2.0</v>
      </c>
      <c r="E35" s="2" t="n">
        <v>1.0</v>
      </c>
      <c r="F35" s="2" t="n">
        <v>38.0</v>
      </c>
      <c r="G35" s="2" t="n">
        <v>44.0</v>
      </c>
      <c r="H35" s="2" t="n">
        <v>37.0</v>
      </c>
      <c r="I35" s="2" t="n">
        <v>21.0</v>
      </c>
      <c r="J35" s="2" t="n">
        <v>19.0</v>
      </c>
      <c r="K35" s="2" t="n">
        <f si="0" t="shared"/>
        <v>162.0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12.0</v>
      </c>
      <c r="E36" s="2" t="n">
        <v>15.0</v>
      </c>
      <c r="F36" s="2" t="n">
        <v>117.0</v>
      </c>
      <c r="G36" s="2" t="n">
        <v>131.0</v>
      </c>
      <c r="H36" s="2" t="n">
        <v>102.0</v>
      </c>
      <c r="I36" s="2" t="n">
        <v>114.0</v>
      </c>
      <c r="J36" s="2" t="n">
        <v>94.0</v>
      </c>
      <c r="K36" s="2" t="n">
        <f si="0" t="shared"/>
        <v>585.0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14.0</v>
      </c>
      <c r="E37" s="2" t="n">
        <v>15.0</v>
      </c>
      <c r="F37" s="2" t="n">
        <v>104.0</v>
      </c>
      <c r="G37" s="2" t="n">
        <v>179.0</v>
      </c>
      <c r="H37" s="2" t="n">
        <v>119.0</v>
      </c>
      <c r="I37" s="2" t="n">
        <v>56.0</v>
      </c>
      <c r="J37" s="2" t="n">
        <v>33.0</v>
      </c>
      <c r="K37" s="2" t="n">
        <f si="0" t="shared"/>
        <v>520.0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122.0</v>
      </c>
      <c r="E38" s="2" t="n">
        <f ref="E38:J38" si="4" t="shared">E39-E26-E27-E28-E29-E30-E31-E32-E33-E34-E35-E36-E37</f>
        <v>141.0</v>
      </c>
      <c r="F38" s="2" t="n">
        <f si="4" t="shared"/>
        <v>920.0</v>
      </c>
      <c r="G38" s="2" t="n">
        <f si="4" t="shared"/>
        <v>1479.0</v>
      </c>
      <c r="H38" s="2" t="n">
        <f si="4" t="shared"/>
        <v>1038.0</v>
      </c>
      <c r="I38" s="2" t="n">
        <f si="4" t="shared"/>
        <v>808.0</v>
      </c>
      <c r="J38" s="2" t="n">
        <f si="4" t="shared"/>
        <v>600.0</v>
      </c>
      <c r="K38" s="2" t="n">
        <f si="0" t="shared"/>
        <v>5108.0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926.0</v>
      </c>
      <c r="E39" s="2" t="n">
        <v>1119.0</v>
      </c>
      <c r="F39" s="2" t="n">
        <v>5398.0</v>
      </c>
      <c r="G39" s="2" t="n">
        <v>7594.0</v>
      </c>
      <c r="H39" s="2" t="n">
        <v>5677.0</v>
      </c>
      <c r="I39" s="2" t="n">
        <v>5377.0</v>
      </c>
      <c r="J39" s="2" t="n">
        <v>6639.0</v>
      </c>
      <c r="K39" s="2" t="n">
        <f si="0" t="shared"/>
        <v>32730.0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717.0</v>
      </c>
      <c r="E40" s="2" t="n">
        <v>754.0</v>
      </c>
      <c r="F40" s="2" t="n">
        <v>897.0</v>
      </c>
      <c r="G40" s="2" t="n">
        <v>1802.0</v>
      </c>
      <c r="H40" s="2" t="n">
        <v>1869.0</v>
      </c>
      <c r="I40" s="2" t="n">
        <v>1371.0</v>
      </c>
      <c r="J40" s="2" t="n">
        <v>4059.0</v>
      </c>
      <c r="K40" s="2" t="n">
        <f si="0" t="shared"/>
        <v>11469.0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102.0</v>
      </c>
      <c r="E41" s="2" t="n">
        <v>252.0</v>
      </c>
      <c r="F41" s="2" t="n">
        <v>149.0</v>
      </c>
      <c r="G41" s="2" t="n">
        <v>236.0</v>
      </c>
      <c r="H41" s="2" t="n">
        <v>310.0</v>
      </c>
      <c r="I41" s="2" t="n">
        <v>235.0</v>
      </c>
      <c r="J41" s="2" t="n">
        <v>502.0</v>
      </c>
      <c r="K41" s="2" t="n">
        <f si="0" t="shared"/>
        <v>1786.0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0.0</v>
      </c>
      <c r="E42" s="2" t="n">
        <f ref="E42:J42" si="5" t="shared">E43-E40-E41</f>
        <v>2.0</v>
      </c>
      <c r="F42" s="2" t="n">
        <f si="5" t="shared"/>
        <v>14.0</v>
      </c>
      <c r="G42" s="2" t="n">
        <f si="5" t="shared"/>
        <v>25.0</v>
      </c>
      <c r="H42" s="2" t="n">
        <f si="5" t="shared"/>
        <v>37.0</v>
      </c>
      <c r="I42" s="2" t="n">
        <f si="5" t="shared"/>
        <v>30.0</v>
      </c>
      <c r="J42" s="2" t="n">
        <f si="5" t="shared"/>
        <v>31.0</v>
      </c>
      <c r="K42" s="2" t="n">
        <f si="0" t="shared"/>
        <v>139.0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819.0</v>
      </c>
      <c r="E43" s="2" t="n">
        <v>1008.0</v>
      </c>
      <c r="F43" s="2" t="n">
        <v>1060.0</v>
      </c>
      <c r="G43" s="2" t="n">
        <v>2063.0</v>
      </c>
      <c r="H43" s="2" t="n">
        <v>2216.0</v>
      </c>
      <c r="I43" s="2" t="n">
        <v>1636.0</v>
      </c>
      <c r="J43" s="2" t="n">
        <v>4592.0</v>
      </c>
      <c r="K43" s="2" t="n">
        <f si="0" t="shared"/>
        <v>13394.0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10.0</v>
      </c>
      <c r="E44" s="2" t="n">
        <v>31.0</v>
      </c>
      <c r="F44" s="2" t="n">
        <v>51.0</v>
      </c>
      <c r="G44" s="2" t="n">
        <v>128.0</v>
      </c>
      <c r="H44" s="2" t="n">
        <v>83.0</v>
      </c>
      <c r="I44" s="2" t="n">
        <v>67.0</v>
      </c>
      <c r="J44" s="2" t="n">
        <v>41.0</v>
      </c>
      <c r="K44" s="2" t="n">
        <f si="0" t="shared"/>
        <v>411.0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8.0</v>
      </c>
      <c r="E45" s="2" t="n">
        <f ref="E45:J45" si="6" t="shared">E46-E44</f>
        <v>8.0</v>
      </c>
      <c r="F45" s="2" t="n">
        <f si="6" t="shared"/>
        <v>64.0</v>
      </c>
      <c r="G45" s="2" t="n">
        <f si="6" t="shared"/>
        <v>156.0</v>
      </c>
      <c r="H45" s="2" t="n">
        <f si="6" t="shared"/>
        <v>115.0</v>
      </c>
      <c r="I45" s="2" t="n">
        <f si="6" t="shared"/>
        <v>106.0</v>
      </c>
      <c r="J45" s="2" t="n">
        <f si="6" t="shared"/>
        <v>52.0</v>
      </c>
      <c r="K45" s="2" t="n">
        <f si="0" t="shared"/>
        <v>509.0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18.0</v>
      </c>
      <c r="E46" s="2" t="n">
        <v>39.0</v>
      </c>
      <c r="F46" s="2" t="n">
        <v>115.0</v>
      </c>
      <c r="G46" s="2" t="n">
        <v>284.0</v>
      </c>
      <c r="H46" s="2" t="n">
        <v>198.0</v>
      </c>
      <c r="I46" s="2" t="n">
        <v>173.0</v>
      </c>
      <c r="J46" s="2" t="n">
        <v>93.0</v>
      </c>
      <c r="K46" s="2" t="n">
        <f si="0" t="shared"/>
        <v>920.0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56.0</v>
      </c>
      <c r="E47" s="2" t="n">
        <v>5.0</v>
      </c>
      <c r="F47" s="2" t="n">
        <v>20.0</v>
      </c>
      <c r="G47" s="2" t="n">
        <v>34.0</v>
      </c>
      <c r="H47" s="2" t="n">
        <v>22.0</v>
      </c>
      <c r="I47" s="2" t="n">
        <v>25.0</v>
      </c>
      <c r="J47" s="2" t="n">
        <v>16.0</v>
      </c>
      <c r="K47" s="2" t="n">
        <f si="0" t="shared"/>
        <v>178.0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20933.0</v>
      </c>
      <c r="E48" s="2" t="n">
        <f ref="E48:J48" si="7" t="shared">E47+E46+E43+E39+E25+E18</f>
        <v>23825.0</v>
      </c>
      <c r="F48" s="2" t="n">
        <f si="7" t="shared"/>
        <v>109236.0</v>
      </c>
      <c r="G48" s="2" t="n">
        <f si="7" t="shared"/>
        <v>149192.0</v>
      </c>
      <c r="H48" s="2" t="n">
        <f si="7" t="shared"/>
        <v>106155.0</v>
      </c>
      <c r="I48" s="2" t="n">
        <f si="7" t="shared"/>
        <v>92842.0</v>
      </c>
      <c r="J48" s="2" t="n">
        <f si="7" t="shared"/>
        <v>107963.0</v>
      </c>
      <c r="K48" s="2" t="n">
        <f si="0" t="shared"/>
        <v>610146.0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