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<sst xmlns="http://schemas.openxmlformats.org/spreadsheetml/2006/main" count="98" uniqueCount="56">
  <si>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</si>
  <si>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</si>
  <si>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</si>
  <si>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</si>
  <si>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</si>
  <si>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</si>
  <si>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</si>
  <si>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</si>
  <si>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</si>
  <si>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</si>
  <si>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</si>
  <si>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</si>
  <si>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</si>
  <si>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</si>
  <si>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</si>
  <si>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</si>
  <si>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</si>
  <si>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</si>
  <si>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</si>
  <si>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</si>
  <si>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</si>
  <si>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</si>
  <si>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</si>
  <si>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</si>
  <si>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</si>
  <si>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</si>
  <si>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</si>
  <si>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</si>
  <si>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</si>
  <si>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</si>
  <si>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</si>
  <si>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</si>
  <si>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</si>
  <si>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</si>
  <si>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</si>
  <si>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</si>
  <si>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</si>
  <si>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</si>
  <si>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</si>
  <si>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</si>
  <si>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</si>
  <si>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</si>
  <si>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</si>
  <si>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</si>
  <si>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</si>
  <si>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</si>
  <si>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</si>
  <si>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</si>
  <si>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</si>
  <si>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</si>
  <si>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</si>
  <si>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</si>
  <si>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</si>
  <si>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113年1至4月來臺旅客人次及成長率－按國籍分
Table 1-3 Visitor Arrivals by Nationality,
 January-April, 2024</t>
  </si>
  <si>
    <t>113年1至4月
Jan.-April., 2024</t>
  </si>
  <si>
    <t>112年1至4月
Jan.-April.,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</si>
</sst>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434660.0</v>
      </c>
      <c r="E3" s="4" t="n">
        <v>187633.0</v>
      </c>
      <c r="F3" s="5" t="n">
        <f>IF(E3=0,"-",(D3-E3)/E3*100)</f>
        <v>131.6543465168707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387047.0</v>
      </c>
      <c r="E4" s="4" t="n">
        <v>206881.0</v>
      </c>
      <c r="F4" s="5" t="n">
        <f ref="F4:F46" si="0" t="shared">IF(E4=0,"-",(D4-E4)/E4*100)</f>
        <v>87.08677935624827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13725.0</v>
      </c>
      <c r="E5" s="4" t="n">
        <v>10706.0</v>
      </c>
      <c r="F5" s="5" t="n">
        <f si="0" t="shared"/>
        <v>28.199140668783862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4855.0</v>
      </c>
      <c r="E6" s="4" t="n">
        <v>4281.0</v>
      </c>
      <c r="F6" s="5" t="n">
        <f si="0" t="shared"/>
        <v>13.408082223779491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182893.0</v>
      </c>
      <c r="E7" s="4" t="n">
        <v>148806.0</v>
      </c>
      <c r="F7" s="5" t="n">
        <f si="0" t="shared"/>
        <v>22.90700643791245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132872.0</v>
      </c>
      <c r="E8" s="4" t="n">
        <v>114265.0</v>
      </c>
      <c r="F8" s="5" t="n">
        <f si="0" t="shared"/>
        <v>16.284076488863604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73267.0</v>
      </c>
      <c r="E9" s="4" t="n">
        <v>60719.0</v>
      </c>
      <c r="F9" s="5" t="n">
        <f si="0" t="shared"/>
        <v>20.66568948763978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154485.0</v>
      </c>
      <c r="E10" s="4" t="n">
        <v>92764.0</v>
      </c>
      <c r="F10" s="5" t="n">
        <f si="0" t="shared"/>
        <v>66.53550946487861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152505.0</v>
      </c>
      <c r="E11" s="4" t="n">
        <v>129315.0</v>
      </c>
      <c r="F11" s="5" t="n">
        <f si="0" t="shared"/>
        <v>17.93295441364111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126375.0</v>
      </c>
      <c r="E12" s="4" t="n">
        <v>131378.0</v>
      </c>
      <c r="F12" s="5" t="n">
        <f si="0" t="shared"/>
        <v>-3.808095723789371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8293.0</v>
      </c>
      <c r="E13" s="4" t="n">
        <f>E14-E7-E8-E9-E10-E11-E12</f>
        <v>5865.0</v>
      </c>
      <c r="F13" s="5" t="n">
        <f si="0" t="shared"/>
        <v>41.39812446717818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830690.0</v>
      </c>
      <c r="E14" s="4" t="n">
        <v>683112.0</v>
      </c>
      <c r="F14" s="5" t="n">
        <f si="0" t="shared"/>
        <v>21.603778004192577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2664.0</v>
      </c>
      <c r="E15" s="4" t="n">
        <f>E16-E3-E4-E5-E6-E14</f>
        <v>2046.0</v>
      </c>
      <c r="F15" s="5" t="n">
        <f si="0" t="shared"/>
        <v>30.205278592375368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1673641.0</v>
      </c>
      <c r="E16" s="4" t="n">
        <v>1094659.0</v>
      </c>
      <c r="F16" s="5" t="n">
        <f si="0" t="shared"/>
        <v>52.89153973977284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50529.0</v>
      </c>
      <c r="E17" s="4" t="n">
        <v>32397.0</v>
      </c>
      <c r="F17" s="5" t="n">
        <f si="0" t="shared"/>
        <v>55.96814519862951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206259.0</v>
      </c>
      <c r="E18" s="4" t="n">
        <v>136894.0</v>
      </c>
      <c r="F18" s="5" t="n">
        <f si="0" t="shared"/>
        <v>50.670591844785015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1494.0</v>
      </c>
      <c r="E19" s="4" t="n">
        <v>862.0</v>
      </c>
      <c r="F19" s="5" t="n">
        <f si="0" t="shared"/>
        <v>73.31786542923435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1461.0</v>
      </c>
      <c r="E20" s="4" t="n">
        <v>910.0</v>
      </c>
      <c r="F20" s="5" t="n">
        <f si="0" t="shared"/>
        <v>60.54945054945055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407.0</v>
      </c>
      <c r="E21" s="4" t="n">
        <v>277.0</v>
      </c>
      <c r="F21" s="5" t="n">
        <f si="0" t="shared"/>
        <v>46.931407942238266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4326.0</v>
      </c>
      <c r="E22" s="4" t="n">
        <f>E23-E17-E18-E19-E20-E21</f>
        <v>3399.0</v>
      </c>
      <c r="F22" s="5" t="n">
        <f>IF(E22=0,"-",(D22-E22)/E22*100)</f>
        <v>27.27272727272727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264476.0</v>
      </c>
      <c r="E23" s="4" t="n">
        <v>174739.0</v>
      </c>
      <c r="F23" s="5" t="n">
        <f si="0" t="shared"/>
        <v>51.354877846388035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2726.0</v>
      </c>
      <c r="E24" s="4" t="n">
        <v>2071.0</v>
      </c>
      <c r="F24" s="5" t="n">
        <f si="0" t="shared"/>
        <v>31.627233220666344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20118.0</v>
      </c>
      <c r="E25" s="4" t="n">
        <v>14740.0</v>
      </c>
      <c r="F25" s="5" t="n">
        <f si="0" t="shared"/>
        <v>36.48575305291723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33424.0</v>
      </c>
      <c r="E26" s="4" t="n">
        <v>22636.0</v>
      </c>
      <c r="F26" s="5" t="n">
        <f si="0" t="shared"/>
        <v>47.658596925251814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7257.0</v>
      </c>
      <c r="E27" s="4" t="n">
        <v>5117.0</v>
      </c>
      <c r="F27" s="5" t="n">
        <f si="0" t="shared"/>
        <v>41.821379714676574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8510.0</v>
      </c>
      <c r="E28" s="4" t="n">
        <v>7125.0</v>
      </c>
      <c r="F28" s="5" t="n">
        <f si="0" t="shared"/>
        <v>19.43859649122807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3902.0</v>
      </c>
      <c r="E29" s="4" t="n">
        <v>2742.0</v>
      </c>
      <c r="F29" s="5" t="n">
        <f si="0" t="shared"/>
        <v>42.304886943836614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4570.0</v>
      </c>
      <c r="E30" s="4" t="n">
        <v>3223.0</v>
      </c>
      <c r="F30" s="5" t="n">
        <f si="0" t="shared"/>
        <v>41.79336022339435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34541.0</v>
      </c>
      <c r="E31" s="4" t="n">
        <v>25022.0</v>
      </c>
      <c r="F31" s="5" t="n">
        <f si="0" t="shared"/>
        <v>38.042522580129486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3681.0</v>
      </c>
      <c r="E32" s="4" t="n">
        <v>2706.0</v>
      </c>
      <c r="F32" s="5" t="n">
        <f si="0" t="shared"/>
        <v>36.031042128603104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715.0</v>
      </c>
      <c r="E33" s="4" t="n">
        <v>510.0</v>
      </c>
      <c r="F33" s="5" t="n">
        <f si="0" t="shared"/>
        <v>40.19607843137255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2548.0</v>
      </c>
      <c r="E34" s="4" t="n">
        <v>2102.0</v>
      </c>
      <c r="F34" s="5" t="n">
        <f si="0" t="shared"/>
        <v>21.217887725975263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27456.0</v>
      </c>
      <c r="E35" s="4" t="n">
        <f>E36-E24-E25-E26-E27-E28-E29-E30-E31-E32-E33-E34</f>
        <v>19039.0</v>
      </c>
      <c r="F35" s="5" t="n">
        <f si="0" t="shared"/>
        <v>44.20925468774621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149448.0</v>
      </c>
      <c r="E36" s="4" t="n">
        <v>107033.0</v>
      </c>
      <c r="F36" s="5" t="n">
        <f si="0" t="shared"/>
        <v>39.627965206992236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42687.0</v>
      </c>
      <c r="E37" s="4" t="n">
        <v>26463.0</v>
      </c>
      <c r="F37" s="5" t="n">
        <f si="0" t="shared"/>
        <v>61.30824169595284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7206.0</v>
      </c>
      <c r="E38" s="4" t="n">
        <v>4906.0</v>
      </c>
      <c r="F38" s="5" t="n">
        <f si="0" t="shared"/>
        <v>46.88136975132491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491.0</v>
      </c>
      <c r="E39" s="4" t="n">
        <f>E40-E37-E38</f>
        <v>487.0</v>
      </c>
      <c r="F39" s="5" t="n">
        <f si="0" t="shared"/>
        <v>0.8213552361396305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50384.0</v>
      </c>
      <c r="E40" s="4" t="n">
        <v>31856.0</v>
      </c>
      <c r="F40" s="5" t="n">
        <f si="0" t="shared"/>
        <v>58.16172777498745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1713.0</v>
      </c>
      <c r="E41" s="4" t="n">
        <v>1405.0</v>
      </c>
      <c r="F41" s="5" t="n">
        <f si="0" t="shared"/>
        <v>21.921708185053383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1923.0</v>
      </c>
      <c r="E42" s="4" t="n">
        <f>E43-E41</f>
        <v>1247.0</v>
      </c>
      <c r="F42" s="5" t="n">
        <f si="0" t="shared"/>
        <v>54.21010425020049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3636.0</v>
      </c>
      <c r="E43" s="4" t="n">
        <v>2652.0</v>
      </c>
      <c r="F43" s="5" t="n">
        <f si="0" t="shared"/>
        <v>37.10407239819005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256.0</v>
      </c>
      <c r="E44" s="4" t="n">
        <v>235.0</v>
      </c>
      <c r="F44" s="5" t="n">
        <f si="0" t="shared"/>
        <v>8.936170212765958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518222.0</v>
      </c>
      <c r="E45" s="4" t="n">
        <v>251665.0</v>
      </c>
      <c r="F45" s="5" t="n">
        <f si="0" t="shared"/>
        <v>105.91739018139192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2660063.0</v>
      </c>
      <c r="E46" s="8" t="n">
        <f>E44+E43+E40+E36+E23+E16+E45</f>
        <v>1662839.0</v>
      </c>
      <c r="F46" s="5" t="n">
        <f si="0" t="shared"/>
        <v>59.97116978853635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