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3年1至3月來臺旅客人次及成長率－按國籍分
Table 1-3 Visitor Arrivals by Nationality,
 January-March, 2024</t>
  </si>
  <si>
    <t>113年1至3月
Jan.-March., 2024</t>
  </si>
  <si>
    <t>112年1至3月
Jan.-March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348229.0</v>
      </c>
      <c r="E3" s="4" t="n">
        <v>135777.0</v>
      </c>
      <c r="F3" s="5" t="n">
        <f>IF(E3=0,"-",(D3-E3)/E3*100)</f>
        <v>156.4712727486982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17770.0</v>
      </c>
      <c r="E4" s="4" t="n">
        <v>147693.0</v>
      </c>
      <c r="F4" s="5" t="n">
        <f ref="F4:F46" si="0" t="shared">IF(E4=0,"-",(D4-E4)/E4*100)</f>
        <v>115.1557622906976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0380.0</v>
      </c>
      <c r="E5" s="4" t="n">
        <v>7712.0</v>
      </c>
      <c r="F5" s="5" t="n">
        <f si="0" t="shared"/>
        <v>34.595435684647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3470.0</v>
      </c>
      <c r="E6" s="4" t="n">
        <v>3207.0</v>
      </c>
      <c r="F6" s="5" t="n">
        <f si="0" t="shared"/>
        <v>8.200810726535703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139079.0</v>
      </c>
      <c r="E7" s="4" t="n">
        <v>102475.0</v>
      </c>
      <c r="F7" s="5" t="n">
        <f si="0" t="shared"/>
        <v>35.7199316906562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99184.0</v>
      </c>
      <c r="E8" s="4" t="n">
        <v>79760.0</v>
      </c>
      <c r="F8" s="5" t="n">
        <f si="0" t="shared"/>
        <v>24.353059177532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49765.0</v>
      </c>
      <c r="E9" s="4" t="n">
        <v>43559.0</v>
      </c>
      <c r="F9" s="5" t="n">
        <f si="0" t="shared"/>
        <v>14.24734268463463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18130.0</v>
      </c>
      <c r="E10" s="4" t="n">
        <v>60919.0</v>
      </c>
      <c r="F10" s="5" t="n">
        <f si="0" t="shared"/>
        <v>93.9132290418424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10001.0</v>
      </c>
      <c r="E11" s="4" t="n">
        <v>82955.0</v>
      </c>
      <c r="F11" s="5" t="n">
        <f si="0" t="shared"/>
        <v>32.60321861250075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93046.0</v>
      </c>
      <c r="E12" s="4" t="n">
        <v>94630.0</v>
      </c>
      <c r="F12" s="5" t="n">
        <f si="0" t="shared"/>
        <v>-1.6738877734333721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5496.0</v>
      </c>
      <c r="E13" s="4" t="n">
        <f>E14-E7-E8-E9-E10-E11-E12</f>
        <v>3835.0</v>
      </c>
      <c r="F13" s="5" t="n">
        <f si="0" t="shared"/>
        <v>43.311603650586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614701.0</v>
      </c>
      <c r="E14" s="4" t="n">
        <v>468133.0</v>
      </c>
      <c r="F14" s="5" t="n">
        <f si="0" t="shared"/>
        <v>31.309051060275607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136.0</v>
      </c>
      <c r="E15" s="4" t="n">
        <f>E16-E3-E4-E5-E6-E14</f>
        <v>1621.0</v>
      </c>
      <c r="F15" s="5" t="n">
        <f si="0" t="shared"/>
        <v>31.77051202961135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296686.0</v>
      </c>
      <c r="E16" s="4" t="n">
        <v>764143.0</v>
      </c>
      <c r="F16" s="5" t="n">
        <f si="0" t="shared"/>
        <v>69.6915367935059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38513.0</v>
      </c>
      <c r="E17" s="4" t="n">
        <v>21848.0</v>
      </c>
      <c r="F17" s="5" t="n">
        <f si="0" t="shared"/>
        <v>76.2770047601611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53861.0</v>
      </c>
      <c r="E18" s="4" t="n">
        <v>93723.0</v>
      </c>
      <c r="F18" s="5" t="n">
        <f si="0" t="shared"/>
        <v>64.1656797157581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090.0</v>
      </c>
      <c r="E19" s="4" t="n">
        <v>568.0</v>
      </c>
      <c r="F19" s="5" t="n">
        <f si="0" t="shared"/>
        <v>91.9014084507042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082.0</v>
      </c>
      <c r="E20" s="4" t="n">
        <v>685.0</v>
      </c>
      <c r="F20" s="5" t="n">
        <f si="0" t="shared"/>
        <v>57.95620437956204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305.0</v>
      </c>
      <c r="E21" s="4" t="n">
        <v>216.0</v>
      </c>
      <c r="F21" s="5" t="n">
        <f si="0" t="shared"/>
        <v>41.2037037037037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3324.0</v>
      </c>
      <c r="E22" s="4" t="n">
        <f>E23-E17-E18-E19-E20-E21</f>
        <v>2616.0</v>
      </c>
      <c r="F22" s="5" t="n">
        <f>IF(E22=0,"-",(D22-E22)/E22*100)</f>
        <v>27.0642201834862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98175.0</v>
      </c>
      <c r="E23" s="4" t="n">
        <v>119656.0</v>
      </c>
      <c r="F23" s="5" t="n">
        <f si="0" t="shared"/>
        <v>65.62061242227719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2055.0</v>
      </c>
      <c r="E24" s="4" t="n">
        <v>1419.0</v>
      </c>
      <c r="F24" s="5" t="n">
        <f si="0" t="shared"/>
        <v>44.82029598308668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4382.0</v>
      </c>
      <c r="E25" s="4" t="n">
        <v>10242.0</v>
      </c>
      <c r="F25" s="5" t="n">
        <f si="0" t="shared"/>
        <v>40.42179261862917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5495.0</v>
      </c>
      <c r="E26" s="4" t="n">
        <v>12892.0</v>
      </c>
      <c r="F26" s="5" t="n">
        <f si="0" t="shared"/>
        <v>97.7582997207570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5501.0</v>
      </c>
      <c r="E27" s="4" t="n">
        <v>3760.0</v>
      </c>
      <c r="F27" s="5" t="n">
        <f si="0" t="shared"/>
        <v>46.303191489361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6139.0</v>
      </c>
      <c r="E28" s="4" t="n">
        <v>4983.0</v>
      </c>
      <c r="F28" s="5" t="n">
        <f si="0" t="shared"/>
        <v>23.1988761790086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2908.0</v>
      </c>
      <c r="E29" s="4" t="n">
        <v>1821.0</v>
      </c>
      <c r="F29" s="5" t="n">
        <f si="0" t="shared"/>
        <v>59.69247666117518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3569.0</v>
      </c>
      <c r="E30" s="4" t="n">
        <v>2342.0</v>
      </c>
      <c r="F30" s="5" t="n">
        <f si="0" t="shared"/>
        <v>52.39111870196413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25960.0</v>
      </c>
      <c r="E31" s="4" t="n">
        <v>15984.0</v>
      </c>
      <c r="F31" s="5" t="n">
        <f si="0" t="shared"/>
        <v>62.41241241241241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815.0</v>
      </c>
      <c r="E32" s="4" t="n">
        <v>1874.0</v>
      </c>
      <c r="F32" s="5" t="n">
        <f si="0" t="shared"/>
        <v>50.21344717182497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527.0</v>
      </c>
      <c r="E33" s="4" t="n">
        <v>380.0</v>
      </c>
      <c r="F33" s="5" t="n">
        <f si="0" t="shared"/>
        <v>38.68421052631579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888.0</v>
      </c>
      <c r="E34" s="4" t="n">
        <v>1508.0</v>
      </c>
      <c r="F34" s="5" t="n">
        <f si="0" t="shared"/>
        <v>25.19893899204244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20660.0</v>
      </c>
      <c r="E35" s="4" t="n">
        <f>E36-E24-E25-E26-E27-E28-E29-E30-E31-E32-E33-E34</f>
        <v>13408.0</v>
      </c>
      <c r="F35" s="5" t="n">
        <f si="0" t="shared"/>
        <v>54.0871121718377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11899.0</v>
      </c>
      <c r="E36" s="4" t="n">
        <v>70613.0</v>
      </c>
      <c r="F36" s="5" t="n">
        <f si="0" t="shared"/>
        <v>58.4679874810587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30723.0</v>
      </c>
      <c r="E37" s="4" t="n">
        <v>17246.0</v>
      </c>
      <c r="F37" s="5" t="n">
        <f si="0" t="shared"/>
        <v>78.1456569639336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5205.0</v>
      </c>
      <c r="E38" s="4" t="n">
        <v>3257.0</v>
      </c>
      <c r="F38" s="5" t="n">
        <f si="0" t="shared"/>
        <v>59.809640773718144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361.0</v>
      </c>
      <c r="E39" s="4" t="n">
        <f>E40-E37-E38</f>
        <v>366.0</v>
      </c>
      <c r="F39" s="5" t="n">
        <f si="0" t="shared"/>
        <v>-1.36612021857923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36289.0</v>
      </c>
      <c r="E40" s="4" t="n">
        <v>20869.0</v>
      </c>
      <c r="F40" s="5" t="n">
        <f si="0" t="shared"/>
        <v>73.8895011739901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305.0</v>
      </c>
      <c r="E41" s="4" t="n">
        <v>998.0</v>
      </c>
      <c r="F41" s="5" t="n">
        <f si="0" t="shared"/>
        <v>30.76152304609218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397.0</v>
      </c>
      <c r="E42" s="4" t="n">
        <f>E43-E41</f>
        <v>939.0</v>
      </c>
      <c r="F42" s="5" t="n">
        <f si="0" t="shared"/>
        <v>48.7752928647497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2702.0</v>
      </c>
      <c r="E43" s="4" t="n">
        <v>1937.0</v>
      </c>
      <c r="F43" s="5" t="n">
        <f si="0" t="shared"/>
        <v>39.49406298399587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79.0</v>
      </c>
      <c r="E44" s="4" t="n">
        <v>166.0</v>
      </c>
      <c r="F44" s="5" t="n">
        <f si="0" t="shared"/>
        <v>7.83132530120482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403987.0</v>
      </c>
      <c r="E45" s="4" t="n">
        <v>132244.0</v>
      </c>
      <c r="F45" s="5" t="n">
        <f si="0" t="shared"/>
        <v>205.4860712017180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049917.0</v>
      </c>
      <c r="E46" s="8" t="n">
        <f>E44+E43+E40+E36+E23+E16+E45</f>
        <v>1109628.0</v>
      </c>
      <c r="F46" s="5" t="n">
        <f si="0" t="shared"/>
        <v>84.73911977707844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