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3年1至3月來臺旅客人次及成長率－按國籍分
Table 1-3 Visitor Arrivals by Nationality,
 January-March, 2024</t>
  </si>
  <si>
    <t>113年1至3月
Jan.-March., 2024</t>
  </si>
  <si>
    <t>112年1至3月
Jan.-March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348229.0</v>
      </c>
      <c r="E3" s="4" t="n">
        <v>135777.0</v>
      </c>
      <c r="F3" s="5" t="n">
        <f>IF(E3=0,"-",(D3-E3)/E3*100)</f>
        <v>156.47127274869823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317770.0</v>
      </c>
      <c r="E4" s="4" t="n">
        <v>147693.0</v>
      </c>
      <c r="F4" s="5" t="n">
        <f ref="F4:F46" si="0" t="shared">IF(E4=0,"-",(D4-E4)/E4*100)</f>
        <v>115.1557622906976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10380.0</v>
      </c>
      <c r="E5" s="4" t="n">
        <v>7712.0</v>
      </c>
      <c r="F5" s="5" t="n">
        <f si="0" t="shared"/>
        <v>34.5954356846473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3470.0</v>
      </c>
      <c r="E6" s="4" t="n">
        <v>3207.0</v>
      </c>
      <c r="F6" s="5" t="n">
        <f si="0" t="shared"/>
        <v>8.200810726535703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139079.0</v>
      </c>
      <c r="E7" s="4" t="n">
        <v>102475.0</v>
      </c>
      <c r="F7" s="5" t="n">
        <f si="0" t="shared"/>
        <v>35.71993169065626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99184.0</v>
      </c>
      <c r="E8" s="4" t="n">
        <v>79760.0</v>
      </c>
      <c r="F8" s="5" t="n">
        <f si="0" t="shared"/>
        <v>24.3530591775326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49765.0</v>
      </c>
      <c r="E9" s="4" t="n">
        <v>43559.0</v>
      </c>
      <c r="F9" s="5" t="n">
        <f si="0" t="shared"/>
        <v>14.247342684634635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118130.0</v>
      </c>
      <c r="E10" s="4" t="n">
        <v>60919.0</v>
      </c>
      <c r="F10" s="5" t="n">
        <f si="0" t="shared"/>
        <v>93.91322904184246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110001.0</v>
      </c>
      <c r="E11" s="4" t="n">
        <v>82955.0</v>
      </c>
      <c r="F11" s="5" t="n">
        <f si="0" t="shared"/>
        <v>32.603218612500754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93046.0</v>
      </c>
      <c r="E12" s="4" t="n">
        <v>94630.0</v>
      </c>
      <c r="F12" s="5" t="n">
        <f si="0" t="shared"/>
        <v>-1.6738877734333721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5496.0</v>
      </c>
      <c r="E13" s="4" t="n">
        <f>E14-E7-E8-E9-E10-E11-E12</f>
        <v>3835.0</v>
      </c>
      <c r="F13" s="5" t="n">
        <f si="0" t="shared"/>
        <v>43.3116036505867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614701.0</v>
      </c>
      <c r="E14" s="4" t="n">
        <v>468133.0</v>
      </c>
      <c r="F14" s="5" t="n">
        <f si="0" t="shared"/>
        <v>31.309051060275607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2136.0</v>
      </c>
      <c r="E15" s="4" t="n">
        <f>E16-E3-E4-E5-E6-E14</f>
        <v>1621.0</v>
      </c>
      <c r="F15" s="5" t="n">
        <f si="0" t="shared"/>
        <v>31.770512029611353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1296686.0</v>
      </c>
      <c r="E16" s="4" t="n">
        <v>764143.0</v>
      </c>
      <c r="F16" s="5" t="n">
        <f si="0" t="shared"/>
        <v>69.69153679350593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38513.0</v>
      </c>
      <c r="E17" s="4" t="n">
        <v>21848.0</v>
      </c>
      <c r="F17" s="5" t="n">
        <f si="0" t="shared"/>
        <v>76.27700476016112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153861.0</v>
      </c>
      <c r="E18" s="4" t="n">
        <v>93723.0</v>
      </c>
      <c r="F18" s="5" t="n">
        <f si="0" t="shared"/>
        <v>64.16567971575815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1090.0</v>
      </c>
      <c r="E19" s="4" t="n">
        <v>568.0</v>
      </c>
      <c r="F19" s="5" t="n">
        <f si="0" t="shared"/>
        <v>91.90140845070422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1082.0</v>
      </c>
      <c r="E20" s="4" t="n">
        <v>685.0</v>
      </c>
      <c r="F20" s="5" t="n">
        <f si="0" t="shared"/>
        <v>57.956204379562045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305.0</v>
      </c>
      <c r="E21" s="4" t="n">
        <v>216.0</v>
      </c>
      <c r="F21" s="5" t="n">
        <f si="0" t="shared"/>
        <v>41.2037037037037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3324.0</v>
      </c>
      <c r="E22" s="4" t="n">
        <f>E23-E17-E18-E19-E20-E21</f>
        <v>2616.0</v>
      </c>
      <c r="F22" s="5" t="n">
        <f>IF(E22=0,"-",(D22-E22)/E22*100)</f>
        <v>27.06422018348624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198175.0</v>
      </c>
      <c r="E23" s="4" t="n">
        <v>119656.0</v>
      </c>
      <c r="F23" s="5" t="n">
        <f si="0" t="shared"/>
        <v>65.62061242227719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2055.0</v>
      </c>
      <c r="E24" s="4" t="n">
        <v>1419.0</v>
      </c>
      <c r="F24" s="5" t="n">
        <f si="0" t="shared"/>
        <v>44.82029598308668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14382.0</v>
      </c>
      <c r="E25" s="4" t="n">
        <v>10242.0</v>
      </c>
      <c r="F25" s="5" t="n">
        <f si="0" t="shared"/>
        <v>40.421792618629176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25495.0</v>
      </c>
      <c r="E26" s="4" t="n">
        <v>12892.0</v>
      </c>
      <c r="F26" s="5" t="n">
        <f si="0" t="shared"/>
        <v>97.75829972075705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5501.0</v>
      </c>
      <c r="E27" s="4" t="n">
        <v>3760.0</v>
      </c>
      <c r="F27" s="5" t="n">
        <f si="0" t="shared"/>
        <v>46.3031914893617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6139.0</v>
      </c>
      <c r="E28" s="4" t="n">
        <v>4983.0</v>
      </c>
      <c r="F28" s="5" t="n">
        <f si="0" t="shared"/>
        <v>23.19887617900863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2908.0</v>
      </c>
      <c r="E29" s="4" t="n">
        <v>1821.0</v>
      </c>
      <c r="F29" s="5" t="n">
        <f si="0" t="shared"/>
        <v>59.69247666117518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3569.0</v>
      </c>
      <c r="E30" s="4" t="n">
        <v>2342.0</v>
      </c>
      <c r="F30" s="5" t="n">
        <f si="0" t="shared"/>
        <v>52.39111870196413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25960.0</v>
      </c>
      <c r="E31" s="4" t="n">
        <v>15984.0</v>
      </c>
      <c r="F31" s="5" t="n">
        <f si="0" t="shared"/>
        <v>62.41241241241241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2815.0</v>
      </c>
      <c r="E32" s="4" t="n">
        <v>1874.0</v>
      </c>
      <c r="F32" s="5" t="n">
        <f si="0" t="shared"/>
        <v>50.213447171824974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527.0</v>
      </c>
      <c r="E33" s="4" t="n">
        <v>380.0</v>
      </c>
      <c r="F33" s="5" t="n">
        <f si="0" t="shared"/>
        <v>38.68421052631579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1888.0</v>
      </c>
      <c r="E34" s="4" t="n">
        <v>1508.0</v>
      </c>
      <c r="F34" s="5" t="n">
        <f si="0" t="shared"/>
        <v>25.198938992042443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20660.0</v>
      </c>
      <c r="E35" s="4" t="n">
        <f>E36-E24-E25-E26-E27-E28-E29-E30-E31-E32-E33-E34</f>
        <v>13408.0</v>
      </c>
      <c r="F35" s="5" t="n">
        <f si="0" t="shared"/>
        <v>54.0871121718377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111899.0</v>
      </c>
      <c r="E36" s="4" t="n">
        <v>70613.0</v>
      </c>
      <c r="F36" s="5" t="n">
        <f si="0" t="shared"/>
        <v>58.46798748105873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30723.0</v>
      </c>
      <c r="E37" s="4" t="n">
        <v>17246.0</v>
      </c>
      <c r="F37" s="5" t="n">
        <f si="0" t="shared"/>
        <v>78.14565696393366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5205.0</v>
      </c>
      <c r="E38" s="4" t="n">
        <v>3257.0</v>
      </c>
      <c r="F38" s="5" t="n">
        <f si="0" t="shared"/>
        <v>59.809640773718144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361.0</v>
      </c>
      <c r="E39" s="4" t="n">
        <f>E40-E37-E38</f>
        <v>366.0</v>
      </c>
      <c r="F39" s="5" t="n">
        <f si="0" t="shared"/>
        <v>-1.366120218579235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36289.0</v>
      </c>
      <c r="E40" s="4" t="n">
        <v>20869.0</v>
      </c>
      <c r="F40" s="5" t="n">
        <f si="0" t="shared"/>
        <v>73.88950117399013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1305.0</v>
      </c>
      <c r="E41" s="4" t="n">
        <v>998.0</v>
      </c>
      <c r="F41" s="5" t="n">
        <f si="0" t="shared"/>
        <v>30.761523046092183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1397.0</v>
      </c>
      <c r="E42" s="4" t="n">
        <f>E43-E41</f>
        <v>939.0</v>
      </c>
      <c r="F42" s="5" t="n">
        <f si="0" t="shared"/>
        <v>48.77529286474974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2702.0</v>
      </c>
      <c r="E43" s="4" t="n">
        <v>1937.0</v>
      </c>
      <c r="F43" s="5" t="n">
        <f si="0" t="shared"/>
        <v>39.49406298399587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179.0</v>
      </c>
      <c r="E44" s="4" t="n">
        <v>166.0</v>
      </c>
      <c r="F44" s="5" t="n">
        <f si="0" t="shared"/>
        <v>7.83132530120482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403987.0</v>
      </c>
      <c r="E45" s="4" t="n">
        <v>132244.0</v>
      </c>
      <c r="F45" s="5" t="n">
        <f si="0" t="shared"/>
        <v>205.48607120171803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2049917.0</v>
      </c>
      <c r="E46" s="8" t="n">
        <f>E44+E43+E40+E36+E23+E16+E45</f>
        <v>1109628.0</v>
      </c>
      <c r="F46" s="5" t="n">
        <f si="0" t="shared"/>
        <v>84.73911977707844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