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<sst xmlns="http://schemas.openxmlformats.org/spreadsheetml/2006/main" count="118" uniqueCount="73">
  <si>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</si>
  <si>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</si>
  <si>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</si>
  <si>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</si>
  <si>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</si>
  <si>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</si>
  <si>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</si>
  <si>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</si>
  <si>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</si>
  <si>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</si>
  <si>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</si>
  <si>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</si>
  <si>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</si>
  <si>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</si>
  <si>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</si>
  <si>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</si>
  <si>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</si>
  <si>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</si>
  <si>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</si>
  <si>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</si>
  <si>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</si>
  <si>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</si>
  <si>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</si>
  <si>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</si>
  <si>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</si>
  <si>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</si>
  <si>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</si>
  <si>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</si>
  <si>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</si>
  <si>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</si>
  <si>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</si>
  <si>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</si>
  <si>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</si>
  <si>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</si>
  <si>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</si>
  <si>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</si>
  <si>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</si>
  <si>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</si>
  <si>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</si>
  <si>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</si>
  <si>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</si>
  <si>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</si>
  <si>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</si>
  <si>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</si>
  <si>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</si>
  <si>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</si>
  <si>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</si>
  <si>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</si>
  <si>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</si>
  <si>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</si>
  <si>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</si>
  <si>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</si>
  <si>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</si>
  <si>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</si>
  <si>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</si>
  <si>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</si>
  <si>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</si>
  <si>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</si>
  <si>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</si>
  <si>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</si>
  <si>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</si>
  <si>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</si>
  <si>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</si>
  <si>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</si>
  <si>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</si>
  <si>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</si>
  <si>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</si>
  <si>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</si>
  <si>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</si>
  <si>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</si>
  <si>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</si>
  <si>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113年3月來臺旅客人次～按停留夜數分
Table 1-8  Visitor Arrivals  by Length of Stay,
March,2024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</si>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</sst>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4164.0</v>
      </c>
      <c r="E3" s="4" t="n">
        <v>15088.0</v>
      </c>
      <c r="F3" s="4" t="n">
        <v>28713.0</v>
      </c>
      <c r="G3" s="4" t="n">
        <v>28301.0</v>
      </c>
      <c r="H3" s="4" t="n">
        <v>21710.0</v>
      </c>
      <c r="I3" s="4" t="n">
        <v>4778.0</v>
      </c>
      <c r="J3" s="4" t="n">
        <v>1042.0</v>
      </c>
      <c r="K3" s="4" t="n">
        <v>214.0</v>
      </c>
      <c r="L3" s="4" t="n">
        <v>121.0</v>
      </c>
      <c r="M3" s="4" t="n">
        <v>4002.0</v>
      </c>
      <c r="N3" s="11" t="n">
        <f>SUM(D3:M3)</f>
        <v>108133.0</v>
      </c>
      <c r="O3" s="4" t="n">
        <v>708966.0</v>
      </c>
      <c r="P3" s="4" t="n">
        <v>443813.0</v>
      </c>
      <c r="Q3" s="11" t="n">
        <f>SUM(D3:L3)</f>
        <v>104131.0</v>
      </c>
      <c r="R3" s="6" t="n">
        <f ref="R3:R48" si="0" t="shared">IF(P3&lt;&gt;0,P3/SUM(D3:L3),0)</f>
        <v>4.262064130758372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830.0</v>
      </c>
      <c r="E4" s="5" t="n">
        <v>1528.0</v>
      </c>
      <c r="F4" s="5" t="n">
        <v>2461.0</v>
      </c>
      <c r="G4" s="5" t="n">
        <v>2868.0</v>
      </c>
      <c r="H4" s="5" t="n">
        <v>5473.0</v>
      </c>
      <c r="I4" s="5" t="n">
        <v>3793.0</v>
      </c>
      <c r="J4" s="5" t="n">
        <v>1599.0</v>
      </c>
      <c r="K4" s="5" t="n">
        <v>1116.0</v>
      </c>
      <c r="L4" s="5" t="n">
        <v>1114.0</v>
      </c>
      <c r="M4" s="5" t="n">
        <v>6436.0</v>
      </c>
      <c r="N4" s="11" t="n">
        <f ref="N4:N14" si="1" t="shared">SUM(D4:M4)</f>
        <v>27218.0</v>
      </c>
      <c r="O4" s="5" t="n">
        <v>855380.0</v>
      </c>
      <c r="P4" s="5" t="n">
        <v>274704.0</v>
      </c>
      <c r="Q4" s="11" t="n">
        <f ref="Q4:Q48" si="2" t="shared">SUM(D4:L4)</f>
        <v>20782.0</v>
      </c>
      <c r="R4" s="6" t="n">
        <f si="0" t="shared"/>
        <v>13.218362044076605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5416.0</v>
      </c>
      <c r="E5" s="5" t="n">
        <v>44510.0</v>
      </c>
      <c r="F5" s="5" t="n">
        <v>56881.0</v>
      </c>
      <c r="G5" s="5" t="n">
        <v>20043.0</v>
      </c>
      <c r="H5" s="5" t="n">
        <v>11506.0</v>
      </c>
      <c r="I5" s="5" t="n">
        <v>4847.0</v>
      </c>
      <c r="J5" s="5" t="n">
        <v>2420.0</v>
      </c>
      <c r="K5" s="5" t="n">
        <v>1701.0</v>
      </c>
      <c r="L5" s="5" t="n">
        <v>1014.0</v>
      </c>
      <c r="M5" s="5" t="n">
        <v>7886.0</v>
      </c>
      <c r="N5" s="11" t="n">
        <f si="1" t="shared"/>
        <v>156224.0</v>
      </c>
      <c r="O5" s="5" t="n">
        <v>1015071.0</v>
      </c>
      <c r="P5" s="5" t="n">
        <v>663258.0</v>
      </c>
      <c r="Q5" s="11" t="n">
        <f si="2" t="shared"/>
        <v>148338.0</v>
      </c>
      <c r="R5" s="6" t="n">
        <f si="0" t="shared"/>
        <v>4.471261578287424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1963.0</v>
      </c>
      <c r="E6" s="5" t="n">
        <v>14759.0</v>
      </c>
      <c r="F6" s="5" t="n">
        <v>61870.0</v>
      </c>
      <c r="G6" s="5" t="n">
        <v>14021.0</v>
      </c>
      <c r="H6" s="5" t="n">
        <v>5312.0</v>
      </c>
      <c r="I6" s="5" t="n">
        <v>1648.0</v>
      </c>
      <c r="J6" s="5" t="n">
        <v>776.0</v>
      </c>
      <c r="K6" s="5" t="n">
        <v>491.0</v>
      </c>
      <c r="L6" s="5" t="n">
        <v>267.0</v>
      </c>
      <c r="M6" s="5" t="n">
        <v>945.0</v>
      </c>
      <c r="N6" s="11" t="n">
        <f si="1" t="shared"/>
        <v>102052.0</v>
      </c>
      <c r="O6" s="5" t="n">
        <v>459022.0</v>
      </c>
      <c r="P6" s="5" t="n">
        <v>379157.0</v>
      </c>
      <c r="Q6" s="11" t="n">
        <f si="2" t="shared"/>
        <v>101107.0</v>
      </c>
      <c r="R6" s="6" t="n">
        <f si="0" t="shared"/>
        <v>3.750056870444183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150.0</v>
      </c>
      <c r="E7" s="5" t="n">
        <v>197.0</v>
      </c>
      <c r="F7" s="5" t="n">
        <v>326.0</v>
      </c>
      <c r="G7" s="5" t="n">
        <v>359.0</v>
      </c>
      <c r="H7" s="5" t="n">
        <v>640.0</v>
      </c>
      <c r="I7" s="5" t="n">
        <v>454.0</v>
      </c>
      <c r="J7" s="5" t="n">
        <v>181.0</v>
      </c>
      <c r="K7" s="5" t="n">
        <v>182.0</v>
      </c>
      <c r="L7" s="5" t="n">
        <v>98.0</v>
      </c>
      <c r="M7" s="5" t="n">
        <v>530.0</v>
      </c>
      <c r="N7" s="11" t="n">
        <f si="1" t="shared"/>
        <v>3117.0</v>
      </c>
      <c r="O7" s="5" t="n">
        <v>133097.0</v>
      </c>
      <c r="P7" s="5" t="n">
        <v>32281.0</v>
      </c>
      <c r="Q7" s="11" t="n">
        <f si="2" t="shared"/>
        <v>2587.0</v>
      </c>
      <c r="R7" s="6" t="n">
        <f si="0" t="shared"/>
        <v>12.47816003092385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88.0</v>
      </c>
      <c r="E8" s="5" t="n">
        <v>146.0</v>
      </c>
      <c r="F8" s="5" t="n">
        <v>212.0</v>
      </c>
      <c r="G8" s="5" t="n">
        <v>205.0</v>
      </c>
      <c r="H8" s="5" t="n">
        <v>363.0</v>
      </c>
      <c r="I8" s="5" t="n">
        <v>282.0</v>
      </c>
      <c r="J8" s="5" t="n">
        <v>140.0</v>
      </c>
      <c r="K8" s="5" t="n">
        <v>61.0</v>
      </c>
      <c r="L8" s="5" t="n">
        <v>44.0</v>
      </c>
      <c r="M8" s="5" t="n">
        <v>167.0</v>
      </c>
      <c r="N8" s="11" t="n">
        <f si="1" t="shared"/>
        <v>1708.0</v>
      </c>
      <c r="O8" s="5" t="n">
        <v>34720.0</v>
      </c>
      <c r="P8" s="5" t="n">
        <v>16126.0</v>
      </c>
      <c r="Q8" s="11" t="n">
        <f si="2" t="shared"/>
        <v>1541.0</v>
      </c>
      <c r="R8" s="6" t="n">
        <f si="0" t="shared"/>
        <v>10.46463335496431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1191.0</v>
      </c>
      <c r="E9" s="5" t="n">
        <v>983.0</v>
      </c>
      <c r="F9" s="5" t="n">
        <v>2259.0</v>
      </c>
      <c r="G9" s="5" t="n">
        <v>5697.0</v>
      </c>
      <c r="H9" s="5" t="n">
        <v>31752.0</v>
      </c>
      <c r="I9" s="5" t="n">
        <v>12303.0</v>
      </c>
      <c r="J9" s="5" t="n">
        <v>1832.0</v>
      </c>
      <c r="K9" s="5" t="n">
        <v>872.0</v>
      </c>
      <c r="L9" s="5" t="n">
        <v>174.0</v>
      </c>
      <c r="M9" s="5" t="n">
        <v>1500.0</v>
      </c>
      <c r="N9" s="11" t="n">
        <f si="1" t="shared"/>
        <v>58563.0</v>
      </c>
      <c r="O9" s="5" t="n">
        <v>802610.0</v>
      </c>
      <c r="P9" s="5" t="n">
        <v>432459.0</v>
      </c>
      <c r="Q9" s="11" t="n">
        <f si="2" t="shared"/>
        <v>57063.0</v>
      </c>
      <c r="R9" s="6" t="n">
        <f si="0" t="shared"/>
        <v>7.578623626518059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777.0</v>
      </c>
      <c r="E10" s="5" t="n">
        <v>1708.0</v>
      </c>
      <c r="F10" s="5" t="n">
        <v>3313.0</v>
      </c>
      <c r="G10" s="5" t="n">
        <v>6084.0</v>
      </c>
      <c r="H10" s="5" t="n">
        <v>23761.0</v>
      </c>
      <c r="I10" s="5" t="n">
        <v>12781.0</v>
      </c>
      <c r="J10" s="5" t="n">
        <v>1043.0</v>
      </c>
      <c r="K10" s="5" t="n">
        <v>203.0</v>
      </c>
      <c r="L10" s="5" t="n">
        <v>64.0</v>
      </c>
      <c r="M10" s="5" t="n">
        <v>503.0</v>
      </c>
      <c r="N10" s="11" t="n">
        <f si="1" t="shared"/>
        <v>50237.0</v>
      </c>
      <c r="O10" s="5" t="n">
        <v>362249.0</v>
      </c>
      <c r="P10" s="5" t="n">
        <v>338189.0</v>
      </c>
      <c r="Q10" s="11" t="n">
        <f si="2" t="shared"/>
        <v>49734.0</v>
      </c>
      <c r="R10" s="6" t="n">
        <f si="0" t="shared"/>
        <v>6.7999557646680335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640.0</v>
      </c>
      <c r="E11" s="5" t="n">
        <v>270.0</v>
      </c>
      <c r="F11" s="5" t="n">
        <v>553.0</v>
      </c>
      <c r="G11" s="5" t="n">
        <v>938.0</v>
      </c>
      <c r="H11" s="5" t="n">
        <v>1857.0</v>
      </c>
      <c r="I11" s="5" t="n">
        <v>1446.0</v>
      </c>
      <c r="J11" s="5" t="n">
        <v>548.0</v>
      </c>
      <c r="K11" s="5" t="n">
        <v>504.0</v>
      </c>
      <c r="L11" s="5" t="n">
        <v>185.0</v>
      </c>
      <c r="M11" s="5" t="n">
        <v>7839.0</v>
      </c>
      <c r="N11" s="11" t="n">
        <f si="1" t="shared"/>
        <v>14780.0</v>
      </c>
      <c r="O11" s="5" t="n">
        <v>1.2620779E7</v>
      </c>
      <c r="P11" s="5" t="n">
        <v>82098.0</v>
      </c>
      <c r="Q11" s="11" t="n">
        <f si="2" t="shared"/>
        <v>6941.0</v>
      </c>
      <c r="R11" s="6" t="n">
        <f si="0" t="shared"/>
        <v>11.827978677424003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1280.0</v>
      </c>
      <c r="E12" s="5" t="n">
        <v>2686.0</v>
      </c>
      <c r="F12" s="5" t="n">
        <v>10769.0</v>
      </c>
      <c r="G12" s="5" t="n">
        <v>9116.0</v>
      </c>
      <c r="H12" s="5" t="n">
        <v>8737.0</v>
      </c>
      <c r="I12" s="5" t="n">
        <v>2791.0</v>
      </c>
      <c r="J12" s="5" t="n">
        <v>246.0</v>
      </c>
      <c r="K12" s="5" t="n">
        <v>460.0</v>
      </c>
      <c r="L12" s="5" t="n">
        <v>235.0</v>
      </c>
      <c r="M12" s="5" t="n">
        <v>6573.0</v>
      </c>
      <c r="N12" s="11" t="n">
        <f si="1" t="shared"/>
        <v>42893.0</v>
      </c>
      <c r="O12" s="5" t="n">
        <v>5884378.0</v>
      </c>
      <c r="P12" s="5" t="n">
        <v>199489.0</v>
      </c>
      <c r="Q12" s="11" t="n">
        <f si="2" t="shared"/>
        <v>36320.0</v>
      </c>
      <c r="R12" s="6" t="n">
        <f si="0" t="shared"/>
        <v>5.492538546255506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668.0</v>
      </c>
      <c r="E13" s="5" t="n">
        <v>3520.0</v>
      </c>
      <c r="F13" s="5" t="n">
        <v>14048.0</v>
      </c>
      <c r="G13" s="5" t="n">
        <v>9169.0</v>
      </c>
      <c r="H13" s="5" t="n">
        <v>5551.0</v>
      </c>
      <c r="I13" s="5" t="n">
        <v>7173.0</v>
      </c>
      <c r="J13" s="5" t="n">
        <v>494.0</v>
      </c>
      <c r="K13" s="5" t="n">
        <v>397.0</v>
      </c>
      <c r="L13" s="5" t="n">
        <v>230.0</v>
      </c>
      <c r="M13" s="5" t="n">
        <v>4495.0</v>
      </c>
      <c r="N13" s="11" t="n">
        <f si="1" t="shared"/>
        <v>45745.0</v>
      </c>
      <c r="O13" s="5" t="n">
        <v>3889853.0</v>
      </c>
      <c r="P13" s="5" t="n">
        <v>250508.0</v>
      </c>
      <c r="Q13" s="11" t="n">
        <f si="2" t="shared"/>
        <v>41250.0</v>
      </c>
      <c r="R13" s="6" t="n">
        <f si="0" t="shared"/>
        <v>6.072921212121212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161.0</v>
      </c>
      <c r="E14" s="5" t="n">
        <v>799.0</v>
      </c>
      <c r="F14" s="5" t="n">
        <v>1784.0</v>
      </c>
      <c r="G14" s="5" t="n">
        <v>5065.0</v>
      </c>
      <c r="H14" s="5" t="n">
        <v>2024.0</v>
      </c>
      <c r="I14" s="5" t="n">
        <v>1050.0</v>
      </c>
      <c r="J14" s="5" t="n">
        <v>734.0</v>
      </c>
      <c r="K14" s="5" t="n">
        <v>814.0</v>
      </c>
      <c r="L14" s="5" t="n">
        <v>898.0</v>
      </c>
      <c r="M14" s="5" t="n">
        <v>12901.0</v>
      </c>
      <c r="N14" s="11" t="n">
        <f si="1" t="shared"/>
        <v>26230.0</v>
      </c>
      <c r="O14" s="5" t="n">
        <v>1.0146679E7</v>
      </c>
      <c r="P14" s="5" t="n">
        <v>175485.0</v>
      </c>
      <c r="Q14" s="11" t="n">
        <f si="2" t="shared"/>
        <v>13329.0</v>
      </c>
      <c r="R14" s="6" t="n">
        <f si="0" t="shared"/>
        <v>13.165653837497187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82.0</v>
      </c>
      <c r="E15" s="5" t="n">
        <f ref="E15:M15" si="3" t="shared">E16-E9-E10-E11-E12-E13-E14</f>
        <v>71.0</v>
      </c>
      <c r="F15" s="5" t="n">
        <f si="3" t="shared"/>
        <v>106.0</v>
      </c>
      <c r="G15" s="5" t="n">
        <f si="3" t="shared"/>
        <v>236.0</v>
      </c>
      <c r="H15" s="5" t="n">
        <f si="3" t="shared"/>
        <v>414.0</v>
      </c>
      <c r="I15" s="5" t="n">
        <f si="3" t="shared"/>
        <v>283.0</v>
      </c>
      <c r="J15" s="5" t="n">
        <f si="3" t="shared"/>
        <v>170.0</v>
      </c>
      <c r="K15" s="5" t="n">
        <f si="3" t="shared"/>
        <v>71.0</v>
      </c>
      <c r="L15" s="5" t="n">
        <f si="3" t="shared"/>
        <v>69.0</v>
      </c>
      <c r="M15" s="5" t="n">
        <f si="3" t="shared"/>
        <v>284.0</v>
      </c>
      <c r="N15" s="5" t="n">
        <f ref="N15" si="4" t="shared">N16-N9-N10-N11-N12-N13-N14</f>
        <v>1786.0</v>
      </c>
      <c r="O15" s="5" t="n">
        <f>O16-O9-O10-O11-O12-O13-O14</f>
        <v>89884.0</v>
      </c>
      <c r="P15" s="5" t="n">
        <f>P16-P9-P10-P11-P12-P13-P14</f>
        <v>20539.0</v>
      </c>
      <c r="Q15" s="11" t="n">
        <f si="2" t="shared"/>
        <v>1502.0</v>
      </c>
      <c r="R15" s="6" t="n">
        <f si="0" t="shared"/>
        <v>13.674434087882823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4799.0</v>
      </c>
      <c r="E16" s="5" t="n">
        <v>10037.0</v>
      </c>
      <c r="F16" s="5" t="n">
        <v>32832.0</v>
      </c>
      <c r="G16" s="5" t="n">
        <v>36305.0</v>
      </c>
      <c r="H16" s="5" t="n">
        <v>74096.0</v>
      </c>
      <c r="I16" s="5" t="n">
        <v>37827.0</v>
      </c>
      <c r="J16" s="5" t="n">
        <v>5067.0</v>
      </c>
      <c r="K16" s="5" t="n">
        <v>3321.0</v>
      </c>
      <c r="L16" s="5" t="n">
        <v>1855.0</v>
      </c>
      <c r="M16" s="5" t="n">
        <v>34095.0</v>
      </c>
      <c r="N16" s="11" t="n">
        <f ref="N16:N48" si="5" t="shared">SUM(D16:M16)</f>
        <v>240234.0</v>
      </c>
      <c r="O16" s="5" t="n">
        <v>3.3796432E7</v>
      </c>
      <c r="P16" s="5" t="n">
        <v>1498767.0</v>
      </c>
      <c r="Q16" s="11" t="n">
        <f si="2" t="shared"/>
        <v>206139.0</v>
      </c>
      <c r="R16" s="6" t="n">
        <f si="0" t="shared"/>
        <v>7.270662029019254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298.0</v>
      </c>
      <c r="E17" s="5" t="n">
        <f ref="E17:M17" si="6" t="shared">E18-E16-E3-E4-E5-E6-E7-E8</f>
        <v>775.0</v>
      </c>
      <c r="F17" s="5" t="n">
        <f si="6" t="shared"/>
        <v>912.0</v>
      </c>
      <c r="G17" s="5" t="n">
        <f si="6" t="shared"/>
        <v>617.0</v>
      </c>
      <c r="H17" s="5" t="n">
        <f si="6" t="shared"/>
        <v>671.0</v>
      </c>
      <c r="I17" s="5" t="n">
        <f si="6" t="shared"/>
        <v>264.0</v>
      </c>
      <c r="J17" s="5" t="n">
        <f si="6" t="shared"/>
        <v>109.0</v>
      </c>
      <c r="K17" s="5" t="n">
        <f si="6" t="shared"/>
        <v>74.0</v>
      </c>
      <c r="L17" s="5" t="n">
        <f si="6" t="shared"/>
        <v>38.0</v>
      </c>
      <c r="M17" s="5" t="n">
        <f si="6" t="shared"/>
        <v>233.0</v>
      </c>
      <c r="N17" s="11" t="n">
        <f si="5" t="shared"/>
        <v>3991.0</v>
      </c>
      <c r="O17" s="5" t="n">
        <f>O18-O16-O3-O4-O5-O6-O7-O8</f>
        <v>90899.0</v>
      </c>
      <c r="P17" s="5" t="n">
        <f>P18-P16-P3-P4-P5-P6-P7-P8</f>
        <v>22549.0</v>
      </c>
      <c r="Q17" s="11" t="n">
        <f si="2" t="shared"/>
        <v>3758.0</v>
      </c>
      <c r="R17" s="6" t="n">
        <f si="0" t="shared"/>
        <v>6.000266098988824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17708.0</v>
      </c>
      <c r="E18" s="5" t="n">
        <v>87040.0</v>
      </c>
      <c r="F18" s="5" t="n">
        <v>184207.0</v>
      </c>
      <c r="G18" s="5" t="n">
        <v>102719.0</v>
      </c>
      <c r="H18" s="5" t="n">
        <v>119771.0</v>
      </c>
      <c r="I18" s="5" t="n">
        <v>53893.0</v>
      </c>
      <c r="J18" s="5" t="n">
        <v>11334.0</v>
      </c>
      <c r="K18" s="5" t="n">
        <v>7160.0</v>
      </c>
      <c r="L18" s="5" t="n">
        <v>4551.0</v>
      </c>
      <c r="M18" s="5" t="n">
        <v>54294.0</v>
      </c>
      <c r="N18" s="11" t="n">
        <f si="5" t="shared"/>
        <v>642677.0</v>
      </c>
      <c r="O18" s="5" t="n">
        <v>3.7093587E7</v>
      </c>
      <c r="P18" s="5" t="n">
        <v>3330655.0</v>
      </c>
      <c r="Q18" s="11" t="n">
        <f si="2" t="shared"/>
        <v>588383.0</v>
      </c>
      <c r="R18" s="6" t="n">
        <f si="0" t="shared"/>
        <v>5.660692100213637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1054.0</v>
      </c>
      <c r="E19" s="5" t="n">
        <v>942.0</v>
      </c>
      <c r="F19" s="5" t="n">
        <v>1473.0</v>
      </c>
      <c r="G19" s="5" t="n">
        <v>1356.0</v>
      </c>
      <c r="H19" s="5" t="n">
        <v>2404.0</v>
      </c>
      <c r="I19" s="5" t="n">
        <v>2560.0</v>
      </c>
      <c r="J19" s="5" t="n">
        <v>1079.0</v>
      </c>
      <c r="K19" s="5" t="n">
        <v>370.0</v>
      </c>
      <c r="L19" s="5" t="n">
        <v>167.0</v>
      </c>
      <c r="M19" s="5" t="n">
        <v>1898.0</v>
      </c>
      <c r="N19" s="11" t="n">
        <f si="5" t="shared"/>
        <v>13303.0</v>
      </c>
      <c r="O19" s="5" t="n">
        <v>150799.0</v>
      </c>
      <c r="P19" s="5" t="n">
        <v>105794.0</v>
      </c>
      <c r="Q19" s="11" t="n">
        <f si="2" t="shared"/>
        <v>11405.0</v>
      </c>
      <c r="R19" s="6" t="n">
        <f si="0" t="shared"/>
        <v>9.276106970626918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5345.0</v>
      </c>
      <c r="E20" s="5" t="n">
        <v>4327.0</v>
      </c>
      <c r="F20" s="5" t="n">
        <v>6416.0</v>
      </c>
      <c r="G20" s="5" t="n">
        <v>5594.0</v>
      </c>
      <c r="H20" s="5" t="n">
        <v>12503.0</v>
      </c>
      <c r="I20" s="5" t="n">
        <v>11787.0</v>
      </c>
      <c r="J20" s="5" t="n">
        <v>3583.0</v>
      </c>
      <c r="K20" s="5" t="n">
        <v>1769.0</v>
      </c>
      <c r="L20" s="5" t="n">
        <v>1004.0</v>
      </c>
      <c r="M20" s="5" t="n">
        <v>8569.0</v>
      </c>
      <c r="N20" s="11" t="n">
        <f si="5" t="shared"/>
        <v>60897.0</v>
      </c>
      <c r="O20" s="5" t="n">
        <v>689869.0</v>
      </c>
      <c r="P20" s="5" t="n">
        <v>483990.0</v>
      </c>
      <c r="Q20" s="11" t="n">
        <f si="2" t="shared"/>
        <v>52328.0</v>
      </c>
      <c r="R20" s="6" t="n">
        <f si="0" t="shared"/>
        <v>9.249159149977068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20.0</v>
      </c>
      <c r="E21" s="5" t="n">
        <v>27.0</v>
      </c>
      <c r="F21" s="5" t="n">
        <v>39.0</v>
      </c>
      <c r="G21" s="5" t="n">
        <v>49.0</v>
      </c>
      <c r="H21" s="5" t="n">
        <v>130.0</v>
      </c>
      <c r="I21" s="5" t="n">
        <v>38.0</v>
      </c>
      <c r="J21" s="5" t="n">
        <v>11.0</v>
      </c>
      <c r="K21" s="5" t="n">
        <v>19.0</v>
      </c>
      <c r="L21" s="5" t="n">
        <v>4.0</v>
      </c>
      <c r="M21" s="5" t="n">
        <v>158.0</v>
      </c>
      <c r="N21" s="11" t="n">
        <f si="5" t="shared"/>
        <v>495.0</v>
      </c>
      <c r="O21" s="5" t="n">
        <v>8985.0</v>
      </c>
      <c r="P21" s="5" t="n">
        <v>2866.0</v>
      </c>
      <c r="Q21" s="11" t="n">
        <f si="2" t="shared"/>
        <v>337.0</v>
      </c>
      <c r="R21" s="6" t="n">
        <f si="0" t="shared"/>
        <v>8.504451038575668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14.0</v>
      </c>
      <c r="E22" s="5" t="n">
        <v>28.0</v>
      </c>
      <c r="F22" s="5" t="n">
        <v>49.0</v>
      </c>
      <c r="G22" s="5" t="n">
        <v>24.0</v>
      </c>
      <c r="H22" s="5" t="n">
        <v>74.0</v>
      </c>
      <c r="I22" s="5" t="n">
        <v>49.0</v>
      </c>
      <c r="J22" s="5" t="n">
        <v>35.0</v>
      </c>
      <c r="K22" s="5" t="n">
        <v>23.0</v>
      </c>
      <c r="L22" s="5" t="n">
        <v>14.0</v>
      </c>
      <c r="M22" s="5" t="n">
        <v>54.0</v>
      </c>
      <c r="N22" s="11" t="n">
        <f si="5" t="shared"/>
        <v>364.0</v>
      </c>
      <c r="O22" s="5" t="n">
        <v>9425.0</v>
      </c>
      <c r="P22" s="5" t="n">
        <v>4156.0</v>
      </c>
      <c r="Q22" s="11" t="n">
        <f si="2" t="shared"/>
        <v>310.0</v>
      </c>
      <c r="R22" s="6" t="n">
        <f si="0" t="shared"/>
        <v>13.406451612903226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1.0</v>
      </c>
      <c r="E23" s="5" t="n">
        <v>10.0</v>
      </c>
      <c r="F23" s="5" t="n">
        <v>5.0</v>
      </c>
      <c r="G23" s="5" t="n">
        <v>8.0</v>
      </c>
      <c r="H23" s="5" t="n">
        <v>16.0</v>
      </c>
      <c r="I23" s="5" t="n">
        <v>19.0</v>
      </c>
      <c r="J23" s="5" t="n">
        <v>18.0</v>
      </c>
      <c r="K23" s="5" t="n">
        <v>7.0</v>
      </c>
      <c r="L23" s="5" t="n">
        <v>6.0</v>
      </c>
      <c r="M23" s="5" t="n">
        <v>32.0</v>
      </c>
      <c r="N23" s="11" t="n">
        <f si="5" t="shared"/>
        <v>122.0</v>
      </c>
      <c r="O23" s="5" t="n">
        <v>2858.0</v>
      </c>
      <c r="P23" s="5" t="n">
        <v>1534.0</v>
      </c>
      <c r="Q23" s="11" t="n">
        <f si="2" t="shared"/>
        <v>90.0</v>
      </c>
      <c r="R23" s="6" t="n">
        <f si="0" t="shared"/>
        <v>17.044444444444444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46.0</v>
      </c>
      <c r="E24" s="5" t="n">
        <f ref="E24:M24" si="7" t="shared">E25-E19-E20-E21-E22-E23</f>
        <v>58.0</v>
      </c>
      <c r="F24" s="5" t="n">
        <f si="7" t="shared"/>
        <v>78.0</v>
      </c>
      <c r="G24" s="5" t="n">
        <f si="7" t="shared"/>
        <v>78.0</v>
      </c>
      <c r="H24" s="5" t="n">
        <f si="7" t="shared"/>
        <v>127.0</v>
      </c>
      <c r="I24" s="5" t="n">
        <f si="7" t="shared"/>
        <v>149.0</v>
      </c>
      <c r="J24" s="5" t="n">
        <f si="7" t="shared"/>
        <v>111.0</v>
      </c>
      <c r="K24" s="5" t="n">
        <f si="7" t="shared"/>
        <v>57.0</v>
      </c>
      <c r="L24" s="5" t="n">
        <f si="7" t="shared"/>
        <v>48.0</v>
      </c>
      <c r="M24" s="5" t="n">
        <f si="7" t="shared"/>
        <v>205.0</v>
      </c>
      <c r="N24" s="11" t="n">
        <f si="5" t="shared"/>
        <v>957.0</v>
      </c>
      <c r="O24" s="5" t="n">
        <f>O25-O19-O20-O21-O22-O23</f>
        <v>63474.0</v>
      </c>
      <c r="P24" s="5" t="n">
        <f>P25-P19-P20-P21-P22-P23</f>
        <v>11527.0</v>
      </c>
      <c r="Q24" s="11" t="n">
        <f si="2" t="shared"/>
        <v>752.0</v>
      </c>
      <c r="R24" s="6" t="n">
        <f si="0" t="shared"/>
        <v>15.32845744680851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6480.0</v>
      </c>
      <c r="E25" s="5" t="n">
        <v>5392.0</v>
      </c>
      <c r="F25" s="5" t="n">
        <v>8060.0</v>
      </c>
      <c r="G25" s="5" t="n">
        <v>7109.0</v>
      </c>
      <c r="H25" s="5" t="n">
        <v>15254.0</v>
      </c>
      <c r="I25" s="5" t="n">
        <v>14602.0</v>
      </c>
      <c r="J25" s="5" t="n">
        <v>4837.0</v>
      </c>
      <c r="K25" s="5" t="n">
        <v>2245.0</v>
      </c>
      <c r="L25" s="5" t="n">
        <v>1243.0</v>
      </c>
      <c r="M25" s="5" t="n">
        <v>10916.0</v>
      </c>
      <c r="N25" s="11" t="n">
        <f si="5" t="shared"/>
        <v>76138.0</v>
      </c>
      <c r="O25" s="5" t="n">
        <v>925410.0</v>
      </c>
      <c r="P25" s="5" t="n">
        <v>609867.0</v>
      </c>
      <c r="Q25" s="11" t="n">
        <f si="2" t="shared"/>
        <v>65222.0</v>
      </c>
      <c r="R25" s="6" t="n">
        <f si="0" t="shared"/>
        <v>9.350633221918985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39.0</v>
      </c>
      <c r="E26" s="5" t="n">
        <v>61.0</v>
      </c>
      <c r="F26" s="5" t="n">
        <v>64.0</v>
      </c>
      <c r="G26" s="5" t="n">
        <v>75.0</v>
      </c>
      <c r="H26" s="5" t="n">
        <v>141.0</v>
      </c>
      <c r="I26" s="5" t="n">
        <v>209.0</v>
      </c>
      <c r="J26" s="5" t="n">
        <v>50.0</v>
      </c>
      <c r="K26" s="5" t="n">
        <v>45.0</v>
      </c>
      <c r="L26" s="5" t="n">
        <v>26.0</v>
      </c>
      <c r="M26" s="5" t="n">
        <v>93.0</v>
      </c>
      <c r="N26" s="11" t="n">
        <f si="5" t="shared"/>
        <v>803.0</v>
      </c>
      <c r="O26" s="5" t="n">
        <v>11626.0</v>
      </c>
      <c r="P26" s="5" t="n">
        <v>8594.0</v>
      </c>
      <c r="Q26" s="11" t="n">
        <f si="2" t="shared"/>
        <v>710.0</v>
      </c>
      <c r="R26" s="6" t="n">
        <f si="0" t="shared"/>
        <v>12.104225352112676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243.0</v>
      </c>
      <c r="E27" s="5" t="n">
        <v>350.0</v>
      </c>
      <c r="F27" s="5" t="n">
        <v>371.0</v>
      </c>
      <c r="G27" s="5" t="n">
        <v>344.0</v>
      </c>
      <c r="H27" s="5" t="n">
        <v>707.0</v>
      </c>
      <c r="I27" s="5" t="n">
        <v>1081.0</v>
      </c>
      <c r="J27" s="5" t="n">
        <v>510.0</v>
      </c>
      <c r="K27" s="5" t="n">
        <v>366.0</v>
      </c>
      <c r="L27" s="5" t="n">
        <v>188.0</v>
      </c>
      <c r="M27" s="5" t="n">
        <v>1171.0</v>
      </c>
      <c r="N27" s="11" t="n">
        <f si="5" t="shared"/>
        <v>5331.0</v>
      </c>
      <c r="O27" s="5" t="n">
        <v>96617.0</v>
      </c>
      <c r="P27" s="5" t="n">
        <v>60635.0</v>
      </c>
      <c r="Q27" s="11" t="n">
        <f si="2" t="shared"/>
        <v>4160.0</v>
      </c>
      <c r="R27" s="6" t="n">
        <f si="0" t="shared"/>
        <v>14.575721153846153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2376.0</v>
      </c>
      <c r="E28" s="5" t="n">
        <v>562.0</v>
      </c>
      <c r="F28" s="5" t="n">
        <v>766.0</v>
      </c>
      <c r="G28" s="5" t="n">
        <v>565.0</v>
      </c>
      <c r="H28" s="5" t="n">
        <v>1217.0</v>
      </c>
      <c r="I28" s="5" t="n">
        <v>1971.0</v>
      </c>
      <c r="J28" s="5" t="n">
        <v>855.0</v>
      </c>
      <c r="K28" s="5" t="n">
        <v>295.0</v>
      </c>
      <c r="L28" s="5" t="n">
        <v>143.0</v>
      </c>
      <c r="M28" s="5" t="n">
        <v>6336.0</v>
      </c>
      <c r="N28" s="11" t="n">
        <f si="5" t="shared"/>
        <v>15086.0</v>
      </c>
      <c r="O28" s="5" t="n">
        <v>100353.0</v>
      </c>
      <c r="P28" s="5" t="n">
        <v>78645.0</v>
      </c>
      <c r="Q28" s="11" t="n">
        <f si="2" t="shared"/>
        <v>8750.0</v>
      </c>
      <c r="R28" s="6" t="n">
        <f si="0" t="shared"/>
        <v>8.988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166.0</v>
      </c>
      <c r="E29" s="5" t="n">
        <v>222.0</v>
      </c>
      <c r="F29" s="5" t="n">
        <v>310.0</v>
      </c>
      <c r="G29" s="5" t="n">
        <v>162.0</v>
      </c>
      <c r="H29" s="5" t="n">
        <v>386.0</v>
      </c>
      <c r="I29" s="5" t="n">
        <v>317.0</v>
      </c>
      <c r="J29" s="5" t="n">
        <v>76.0</v>
      </c>
      <c r="K29" s="5" t="n">
        <v>69.0</v>
      </c>
      <c r="L29" s="5" t="n">
        <v>48.0</v>
      </c>
      <c r="M29" s="5" t="n">
        <v>524.0</v>
      </c>
      <c r="N29" s="11" t="n">
        <f si="5" t="shared"/>
        <v>2280.0</v>
      </c>
      <c r="O29" s="5" t="n">
        <v>22954.0</v>
      </c>
      <c r="P29" s="5" t="n">
        <v>15950.0</v>
      </c>
      <c r="Q29" s="11" t="n">
        <f si="2" t="shared"/>
        <v>1756.0</v>
      </c>
      <c r="R29" s="6" t="n">
        <f si="0" t="shared"/>
        <v>9.083143507972665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156.0</v>
      </c>
      <c r="E30" s="5" t="n">
        <v>230.0</v>
      </c>
      <c r="F30" s="5" t="n">
        <v>174.0</v>
      </c>
      <c r="G30" s="5" t="n">
        <v>238.0</v>
      </c>
      <c r="H30" s="5" t="n">
        <v>418.0</v>
      </c>
      <c r="I30" s="5" t="n">
        <v>467.0</v>
      </c>
      <c r="J30" s="5" t="n">
        <v>291.0</v>
      </c>
      <c r="K30" s="5" t="n">
        <v>90.0</v>
      </c>
      <c r="L30" s="5" t="n">
        <v>34.0</v>
      </c>
      <c r="M30" s="5" t="n">
        <v>264.0</v>
      </c>
      <c r="N30" s="11" t="n">
        <f si="5" t="shared"/>
        <v>2362.0</v>
      </c>
      <c r="O30" s="5" t="n">
        <v>27796.0</v>
      </c>
      <c r="P30" s="5" t="n">
        <v>22166.0</v>
      </c>
      <c r="Q30" s="11" t="n">
        <f si="2" t="shared"/>
        <v>2098.0</v>
      </c>
      <c r="R30" s="6" t="n">
        <f si="0" t="shared"/>
        <v>10.565300285986654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70.0</v>
      </c>
      <c r="E31" s="5" t="n">
        <v>130.0</v>
      </c>
      <c r="F31" s="5" t="n">
        <v>133.0</v>
      </c>
      <c r="G31" s="5" t="n">
        <v>111.0</v>
      </c>
      <c r="H31" s="5" t="n">
        <v>256.0</v>
      </c>
      <c r="I31" s="5" t="n">
        <v>245.0</v>
      </c>
      <c r="J31" s="5" t="n">
        <v>92.0</v>
      </c>
      <c r="K31" s="5" t="n">
        <v>37.0</v>
      </c>
      <c r="L31" s="5" t="n">
        <v>27.0</v>
      </c>
      <c r="M31" s="5" t="n">
        <v>337.0</v>
      </c>
      <c r="N31" s="11" t="n">
        <f si="5" t="shared"/>
        <v>1438.0</v>
      </c>
      <c r="O31" s="5" t="n">
        <v>15012.0</v>
      </c>
      <c r="P31" s="5" t="n">
        <v>10937.0</v>
      </c>
      <c r="Q31" s="11" t="n">
        <f si="2" t="shared"/>
        <v>1101.0</v>
      </c>
      <c r="R31" s="6" t="n">
        <f si="0" t="shared"/>
        <v>9.93369663941871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101.0</v>
      </c>
      <c r="E32" s="5" t="n">
        <v>108.0</v>
      </c>
      <c r="F32" s="5" t="n">
        <v>109.0</v>
      </c>
      <c r="G32" s="5" t="n">
        <v>129.0</v>
      </c>
      <c r="H32" s="5" t="n">
        <v>240.0</v>
      </c>
      <c r="I32" s="5" t="n">
        <v>227.0</v>
      </c>
      <c r="J32" s="5" t="n">
        <v>68.0</v>
      </c>
      <c r="K32" s="5" t="n">
        <v>74.0</v>
      </c>
      <c r="L32" s="5" t="n">
        <v>25.0</v>
      </c>
      <c r="M32" s="5" t="n">
        <v>376.0</v>
      </c>
      <c r="N32" s="11" t="n">
        <f si="5" t="shared"/>
        <v>1457.0</v>
      </c>
      <c r="O32" s="5" t="n">
        <v>20082.0</v>
      </c>
      <c r="P32" s="5" t="n">
        <v>11572.0</v>
      </c>
      <c r="Q32" s="11" t="n">
        <f si="2" t="shared"/>
        <v>1081.0</v>
      </c>
      <c r="R32" s="6" t="n">
        <f si="0" t="shared"/>
        <v>10.704902867715079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1000.0</v>
      </c>
      <c r="E33" s="5" t="n">
        <v>564.0</v>
      </c>
      <c r="F33" s="5" t="n">
        <v>885.0</v>
      </c>
      <c r="G33" s="5" t="n">
        <v>746.0</v>
      </c>
      <c r="H33" s="5" t="n">
        <v>1161.0</v>
      </c>
      <c r="I33" s="5" t="n">
        <v>1087.0</v>
      </c>
      <c r="J33" s="5" t="n">
        <v>534.0</v>
      </c>
      <c r="K33" s="5" t="n">
        <v>361.0</v>
      </c>
      <c r="L33" s="5" t="n">
        <v>185.0</v>
      </c>
      <c r="M33" s="5" t="n">
        <v>2024.0</v>
      </c>
      <c r="N33" s="11" t="n">
        <f si="5" t="shared"/>
        <v>8547.0</v>
      </c>
      <c r="O33" s="5" t="n">
        <v>111153.0</v>
      </c>
      <c r="P33" s="5" t="n">
        <v>67580.0</v>
      </c>
      <c r="Q33" s="11" t="n">
        <f si="2" t="shared"/>
        <v>6523.0</v>
      </c>
      <c r="R33" s="6" t="n">
        <f si="0" t="shared"/>
        <v>10.360263682354745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91.0</v>
      </c>
      <c r="E34" s="5" t="n">
        <v>81.0</v>
      </c>
      <c r="F34" s="5" t="n">
        <v>92.0</v>
      </c>
      <c r="G34" s="5" t="n">
        <v>137.0</v>
      </c>
      <c r="H34" s="5" t="n">
        <v>154.0</v>
      </c>
      <c r="I34" s="5" t="n">
        <v>209.0</v>
      </c>
      <c r="J34" s="5" t="n">
        <v>89.0</v>
      </c>
      <c r="K34" s="5" t="n">
        <v>38.0</v>
      </c>
      <c r="L34" s="5" t="n">
        <v>14.0</v>
      </c>
      <c r="M34" s="5" t="n">
        <v>413.0</v>
      </c>
      <c r="N34" s="11" t="n">
        <f si="5" t="shared"/>
        <v>1318.0</v>
      </c>
      <c r="O34" s="5" t="n">
        <v>11482.0</v>
      </c>
      <c r="P34" s="5" t="n">
        <v>8899.0</v>
      </c>
      <c r="Q34" s="11" t="n">
        <f si="2" t="shared"/>
        <v>905.0</v>
      </c>
      <c r="R34" s="6" t="n">
        <f si="0" t="shared"/>
        <v>9.833149171270719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39.0</v>
      </c>
      <c r="E35" s="5" t="n">
        <v>22.0</v>
      </c>
      <c r="F35" s="5" t="n">
        <v>14.0</v>
      </c>
      <c r="G35" s="5" t="n">
        <v>6.0</v>
      </c>
      <c r="H35" s="5" t="n">
        <v>28.0</v>
      </c>
      <c r="I35" s="5" t="n">
        <v>25.0</v>
      </c>
      <c r="J35" s="5" t="n">
        <v>5.0</v>
      </c>
      <c r="K35" s="5" t="n">
        <v>5.0</v>
      </c>
      <c r="L35" s="5" t="n">
        <v>1.0</v>
      </c>
      <c r="M35" s="5" t="n">
        <v>43.0</v>
      </c>
      <c r="N35" s="11" t="n">
        <f si="5" t="shared"/>
        <v>188.0</v>
      </c>
      <c r="O35" s="5" t="n">
        <v>1741.0</v>
      </c>
      <c r="P35" s="5" t="n">
        <v>1012.0</v>
      </c>
      <c r="Q35" s="11" t="n">
        <f si="2" t="shared"/>
        <v>145.0</v>
      </c>
      <c r="R35" s="6" t="n">
        <f si="0" t="shared"/>
        <v>6.979310344827586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31.0</v>
      </c>
      <c r="E36" s="5" t="n">
        <v>52.0</v>
      </c>
      <c r="F36" s="5" t="n">
        <v>71.0</v>
      </c>
      <c r="G36" s="5" t="n">
        <v>61.0</v>
      </c>
      <c r="H36" s="5" t="n">
        <v>155.0</v>
      </c>
      <c r="I36" s="5" t="n">
        <v>141.0</v>
      </c>
      <c r="J36" s="5" t="n">
        <v>60.0</v>
      </c>
      <c r="K36" s="5" t="n">
        <v>28.0</v>
      </c>
      <c r="L36" s="5" t="n">
        <v>23.0</v>
      </c>
      <c r="M36" s="5" t="n">
        <v>52.0</v>
      </c>
      <c r="N36" s="11" t="n">
        <f si="5" t="shared"/>
        <v>674.0</v>
      </c>
      <c r="O36" s="5" t="n">
        <v>9113.0</v>
      </c>
      <c r="P36" s="5" t="n">
        <v>7243.0</v>
      </c>
      <c r="Q36" s="11" t="n">
        <f si="2" t="shared"/>
        <v>622.0</v>
      </c>
      <c r="R36" s="6" t="n">
        <f si="0" t="shared"/>
        <v>11.644694533762058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22.0</v>
      </c>
      <c r="E37" s="5" t="n">
        <v>26.0</v>
      </c>
      <c r="F37" s="5" t="n">
        <v>68.0</v>
      </c>
      <c r="G37" s="5" t="n">
        <v>50.0</v>
      </c>
      <c r="H37" s="5" t="n">
        <v>96.0</v>
      </c>
      <c r="I37" s="5" t="n">
        <v>101.0</v>
      </c>
      <c r="J37" s="5" t="n">
        <v>62.0</v>
      </c>
      <c r="K37" s="5" t="n">
        <v>37.0</v>
      </c>
      <c r="L37" s="5" t="n">
        <v>31.0</v>
      </c>
      <c r="M37" s="5" t="n">
        <v>95.0</v>
      </c>
      <c r="N37" s="11" t="n">
        <f si="5" t="shared"/>
        <v>588.0</v>
      </c>
      <c r="O37" s="5" t="n">
        <v>19858.0</v>
      </c>
      <c r="P37" s="5" t="n">
        <v>7459.0</v>
      </c>
      <c r="Q37" s="11" t="n">
        <f si="2" t="shared"/>
        <v>493.0</v>
      </c>
      <c r="R37" s="6" t="n">
        <f si="0" t="shared"/>
        <v>15.129817444219068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423.0</v>
      </c>
      <c r="E38" s="5" t="n">
        <f ref="E38:M38" si="8" t="shared">E39-E26-E27-E28-E29-E30-E31-E32-E33-E34-E35-E36-E37</f>
        <v>426.0</v>
      </c>
      <c r="F38" s="5" t="n">
        <f si="8" t="shared"/>
        <v>539.0</v>
      </c>
      <c r="G38" s="5" t="n">
        <f si="8" t="shared"/>
        <v>510.0</v>
      </c>
      <c r="H38" s="5" t="n">
        <f si="8" t="shared"/>
        <v>1167.0</v>
      </c>
      <c r="I38" s="5" t="n">
        <f si="8" t="shared"/>
        <v>1054.0</v>
      </c>
      <c r="J38" s="5" t="n">
        <f si="8" t="shared"/>
        <v>467.0</v>
      </c>
      <c r="K38" s="5" t="n">
        <f si="8" t="shared"/>
        <v>346.0</v>
      </c>
      <c r="L38" s="5" t="n">
        <f si="8" t="shared"/>
        <v>149.0</v>
      </c>
      <c r="M38" s="5" t="n">
        <f si="8" t="shared"/>
        <v>1185.0</v>
      </c>
      <c r="N38" s="11" t="n">
        <f si="5" t="shared"/>
        <v>6266.0</v>
      </c>
      <c r="O38" s="5" t="n">
        <f>O39-O26-O27-O28-O29-O30-O31-O32-O33-O34-O35-O36-O37</f>
        <v>98284.0</v>
      </c>
      <c r="P38" s="5" t="n">
        <f>P39-P26-P27-P28-P29-P30-P31-P32-P33-P34-P35-P36-P37</f>
        <v>59694.0</v>
      </c>
      <c r="Q38" s="11" t="n">
        <f si="2" t="shared"/>
        <v>5081.0</v>
      </c>
      <c r="R38" s="6" t="n">
        <f si="0" t="shared"/>
        <v>11.748474709702814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4757.0</v>
      </c>
      <c r="E39" s="5" t="n">
        <v>2834.0</v>
      </c>
      <c r="F39" s="5" t="n">
        <v>3596.0</v>
      </c>
      <c r="G39" s="5" t="n">
        <v>3134.0</v>
      </c>
      <c r="H39" s="5" t="n">
        <v>6126.0</v>
      </c>
      <c r="I39" s="5" t="n">
        <v>7134.0</v>
      </c>
      <c r="J39" s="5" t="n">
        <v>3159.0</v>
      </c>
      <c r="K39" s="5" t="n">
        <v>1791.0</v>
      </c>
      <c r="L39" s="5" t="n">
        <v>894.0</v>
      </c>
      <c r="M39" s="5" t="n">
        <v>12913.0</v>
      </c>
      <c r="N39" s="11" t="n">
        <f si="5" t="shared"/>
        <v>46338.0</v>
      </c>
      <c r="O39" s="5" t="n">
        <v>546071.0</v>
      </c>
      <c r="P39" s="5" t="n">
        <v>360386.0</v>
      </c>
      <c r="Q39" s="11" t="n">
        <f si="2" t="shared"/>
        <v>33425.0</v>
      </c>
      <c r="R39" s="6" t="n">
        <f si="0" t="shared"/>
        <v>10.781929693343306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985.0</v>
      </c>
      <c r="E40" s="5" t="n">
        <v>599.0</v>
      </c>
      <c r="F40" s="5" t="n">
        <v>987.0</v>
      </c>
      <c r="G40" s="5" t="n">
        <v>974.0</v>
      </c>
      <c r="H40" s="5" t="n">
        <v>2098.0</v>
      </c>
      <c r="I40" s="5" t="n">
        <v>2062.0</v>
      </c>
      <c r="J40" s="5" t="n">
        <v>538.0</v>
      </c>
      <c r="K40" s="5" t="n">
        <v>223.0</v>
      </c>
      <c r="L40" s="5" t="n">
        <v>92.0</v>
      </c>
      <c r="M40" s="5" t="n">
        <v>1093.0</v>
      </c>
      <c r="N40" s="11" t="n">
        <f si="5" t="shared"/>
        <v>9651.0</v>
      </c>
      <c r="O40" s="5" t="n">
        <v>103367.0</v>
      </c>
      <c r="P40" s="5" t="n">
        <v>71190.0</v>
      </c>
      <c r="Q40" s="11" t="n">
        <f si="2" t="shared"/>
        <v>8558.0</v>
      </c>
      <c r="R40" s="6" t="n">
        <f si="0" t="shared"/>
        <v>8.318532367375555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129.0</v>
      </c>
      <c r="E41" s="5" t="n">
        <v>106.0</v>
      </c>
      <c r="F41" s="5" t="n">
        <v>134.0</v>
      </c>
      <c r="G41" s="5" t="n">
        <v>134.0</v>
      </c>
      <c r="H41" s="5" t="n">
        <v>300.0</v>
      </c>
      <c r="I41" s="5" t="n">
        <v>291.0</v>
      </c>
      <c r="J41" s="5" t="n">
        <v>107.0</v>
      </c>
      <c r="K41" s="5" t="n">
        <v>39.0</v>
      </c>
      <c r="L41" s="5" t="n">
        <v>33.0</v>
      </c>
      <c r="M41" s="5" t="n">
        <v>226.0</v>
      </c>
      <c r="N41" s="11" t="n">
        <f si="5" t="shared"/>
        <v>1499.0</v>
      </c>
      <c r="O41" s="5" t="n">
        <v>26120.0</v>
      </c>
      <c r="P41" s="5" t="n">
        <v>12773.0</v>
      </c>
      <c r="Q41" s="11" t="n">
        <f si="2" t="shared"/>
        <v>1273.0</v>
      </c>
      <c r="R41" s="6" t="n">
        <f si="0" t="shared"/>
        <v>10.03377847604085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9.0</v>
      </c>
      <c r="E42" s="5" t="n">
        <f ref="E42:M42" si="9" t="shared">E43-E40-E41</f>
        <v>7.0</v>
      </c>
      <c r="F42" s="5" t="n">
        <f si="9" t="shared"/>
        <v>20.0</v>
      </c>
      <c r="G42" s="5" t="n">
        <f si="9" t="shared"/>
        <v>18.0</v>
      </c>
      <c r="H42" s="5" t="n">
        <f si="9" t="shared"/>
        <v>29.0</v>
      </c>
      <c r="I42" s="5" t="n">
        <f si="9" t="shared"/>
        <v>19.0</v>
      </c>
      <c r="J42" s="5" t="n">
        <f si="9" t="shared"/>
        <v>15.0</v>
      </c>
      <c r="K42" s="5" t="n">
        <f si="9" t="shared"/>
        <v>4.0</v>
      </c>
      <c r="L42" s="5" t="n">
        <f si="9" t="shared"/>
        <v>2.0</v>
      </c>
      <c r="M42" s="5" t="n">
        <f si="9" t="shared"/>
        <v>10.0</v>
      </c>
      <c r="N42" s="11" t="n">
        <f si="5" t="shared"/>
        <v>133.0</v>
      </c>
      <c r="O42" s="5" t="n">
        <f>O43-O40-O41</f>
        <v>3257.0</v>
      </c>
      <c r="P42" s="5" t="n">
        <f>P43-P40-P41</f>
        <v>1173.0</v>
      </c>
      <c r="Q42" s="11" t="n">
        <f si="2" t="shared"/>
        <v>123.0</v>
      </c>
      <c r="R42" s="6" t="n">
        <f si="0" t="shared"/>
        <v>9.536585365853659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1123.0</v>
      </c>
      <c r="E43" s="5" t="n">
        <v>712.0</v>
      </c>
      <c r="F43" s="5" t="n">
        <v>1141.0</v>
      </c>
      <c r="G43" s="5" t="n">
        <v>1126.0</v>
      </c>
      <c r="H43" s="5" t="n">
        <v>2427.0</v>
      </c>
      <c r="I43" s="5" t="n">
        <v>2372.0</v>
      </c>
      <c r="J43" s="5" t="n">
        <v>660.0</v>
      </c>
      <c r="K43" s="5" t="n">
        <v>266.0</v>
      </c>
      <c r="L43" s="5" t="n">
        <v>127.0</v>
      </c>
      <c r="M43" s="5" t="n">
        <v>1329.0</v>
      </c>
      <c r="N43" s="11" t="n">
        <f si="5" t="shared"/>
        <v>11283.0</v>
      </c>
      <c r="O43" s="5" t="n">
        <v>132744.0</v>
      </c>
      <c r="P43" s="5" t="n">
        <v>85136.0</v>
      </c>
      <c r="Q43" s="11" t="n">
        <f si="2" t="shared"/>
        <v>9954.0</v>
      </c>
      <c r="R43" s="6" t="n">
        <f si="0" t="shared"/>
        <v>8.552943540285312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5.0</v>
      </c>
      <c r="E44" s="8" t="n">
        <v>11.0</v>
      </c>
      <c r="F44" s="8" t="n">
        <v>17.0</v>
      </c>
      <c r="G44" s="8" t="n">
        <v>22.0</v>
      </c>
      <c r="H44" s="8" t="n">
        <v>33.0</v>
      </c>
      <c r="I44" s="8" t="n">
        <v>43.0</v>
      </c>
      <c r="J44" s="8" t="n">
        <v>38.0</v>
      </c>
      <c r="K44" s="8" t="n">
        <v>33.0</v>
      </c>
      <c r="L44" s="8" t="n">
        <v>20.0</v>
      </c>
      <c r="M44" s="8" t="n">
        <v>75.0</v>
      </c>
      <c r="N44" s="11" t="n">
        <f si="5" t="shared"/>
        <v>297.0</v>
      </c>
      <c r="O44" s="8" t="n">
        <v>28664.0</v>
      </c>
      <c r="P44" s="8" t="n">
        <v>4784.0</v>
      </c>
      <c r="Q44" s="11" t="n">
        <f si="2" t="shared"/>
        <v>222.0</v>
      </c>
      <c r="R44" s="6" t="n">
        <f si="0" t="shared"/>
        <v>21.54954954954955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9.0</v>
      </c>
      <c r="E45" s="8" t="n">
        <f ref="E45:M45" si="10" t="shared">E46-E44</f>
        <v>18.0</v>
      </c>
      <c r="F45" s="8" t="n">
        <f si="10" t="shared"/>
        <v>25.0</v>
      </c>
      <c r="G45" s="8" t="n">
        <f si="10" t="shared"/>
        <v>45.0</v>
      </c>
      <c r="H45" s="8" t="n">
        <f si="10" t="shared"/>
        <v>60.0</v>
      </c>
      <c r="I45" s="8" t="n">
        <f si="10" t="shared"/>
        <v>60.0</v>
      </c>
      <c r="J45" s="8" t="n">
        <f si="10" t="shared"/>
        <v>63.0</v>
      </c>
      <c r="K45" s="8" t="n">
        <f si="10" t="shared"/>
        <v>22.0</v>
      </c>
      <c r="L45" s="8" t="n">
        <f si="10" t="shared"/>
        <v>21.0</v>
      </c>
      <c r="M45" s="8" t="n">
        <f si="10" t="shared"/>
        <v>80.0</v>
      </c>
      <c r="N45" s="11" t="n">
        <f si="5" t="shared"/>
        <v>403.0</v>
      </c>
      <c r="O45" s="8" t="n">
        <f>O46-O44</f>
        <v>39605.0</v>
      </c>
      <c r="P45" s="8" t="n">
        <f>P46-P44</f>
        <v>5418.0</v>
      </c>
      <c r="Q45" s="11" t="n">
        <f si="2" t="shared"/>
        <v>323.0</v>
      </c>
      <c r="R45" s="6" t="n">
        <f si="0" t="shared"/>
        <v>16.773993808049536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14.0</v>
      </c>
      <c r="E46" s="8" t="n">
        <v>29.0</v>
      </c>
      <c r="F46" s="8" t="n">
        <v>42.0</v>
      </c>
      <c r="G46" s="8" t="n">
        <v>67.0</v>
      </c>
      <c r="H46" s="8" t="n">
        <v>93.0</v>
      </c>
      <c r="I46" s="8" t="n">
        <v>103.0</v>
      </c>
      <c r="J46" s="8" t="n">
        <v>101.0</v>
      </c>
      <c r="K46" s="8" t="n">
        <v>55.0</v>
      </c>
      <c r="L46" s="8" t="n">
        <v>41.0</v>
      </c>
      <c r="M46" s="8" t="n">
        <v>155.0</v>
      </c>
      <c r="N46" s="11" t="n">
        <f si="5" t="shared"/>
        <v>700.0</v>
      </c>
      <c r="O46" s="8" t="n">
        <v>68269.0</v>
      </c>
      <c r="P46" s="8" t="n">
        <v>10202.0</v>
      </c>
      <c r="Q46" s="11" t="n">
        <f si="2" t="shared"/>
        <v>545.0</v>
      </c>
      <c r="R46" s="6" t="n">
        <f si="0" t="shared"/>
        <v>18.71926605504587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18.0</v>
      </c>
      <c r="E47" s="5" t="n">
        <v>35.0</v>
      </c>
      <c r="F47" s="5" t="n">
        <v>43.0</v>
      </c>
      <c r="G47" s="5" t="n">
        <v>28.0</v>
      </c>
      <c r="H47" s="5" t="n">
        <v>20.0</v>
      </c>
      <c r="I47" s="5" t="n">
        <v>14.0</v>
      </c>
      <c r="J47" s="5" t="n">
        <v>2.0</v>
      </c>
      <c r="K47" s="5" t="n">
        <v>2.0</v>
      </c>
      <c r="L47" s="5" t="n">
        <v>2.0</v>
      </c>
      <c r="M47" s="5" t="n">
        <v>19.0</v>
      </c>
      <c r="N47" s="11" t="n">
        <f si="5" t="shared"/>
        <v>183.0</v>
      </c>
      <c r="O47" s="5" t="n">
        <v>8365.0</v>
      </c>
      <c r="P47" s="5" t="n">
        <v>843.0</v>
      </c>
      <c r="Q47" s="11" t="n">
        <f si="2" t="shared"/>
        <v>164.0</v>
      </c>
      <c r="R47" s="6" t="n">
        <f si="0" t="shared"/>
        <v>5.140243902439025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30100.0</v>
      </c>
      <c r="E48" s="5" t="n">
        <f ref="E48:M48" si="11" t="shared">E47+E46+E43+E39+E25+E18</f>
        <v>96042.0</v>
      </c>
      <c r="F48" s="5" t="n">
        <f si="11" t="shared"/>
        <v>197089.0</v>
      </c>
      <c r="G48" s="5" t="n">
        <f si="11" t="shared"/>
        <v>114183.0</v>
      </c>
      <c r="H48" s="5" t="n">
        <f si="11" t="shared"/>
        <v>143691.0</v>
      </c>
      <c r="I48" s="5" t="n">
        <f si="11" t="shared"/>
        <v>78118.0</v>
      </c>
      <c r="J48" s="5" t="n">
        <f si="11" t="shared"/>
        <v>20093.0</v>
      </c>
      <c r="K48" s="5" t="n">
        <f si="11" t="shared"/>
        <v>11519.0</v>
      </c>
      <c r="L48" s="5" t="n">
        <f si="11" t="shared"/>
        <v>6858.0</v>
      </c>
      <c r="M48" s="5" t="n">
        <f si="11" t="shared"/>
        <v>79626.0</v>
      </c>
      <c r="N48" s="11" t="n">
        <f si="5" t="shared"/>
        <v>777319.0</v>
      </c>
      <c r="O48" s="5" t="n">
        <f>O47+O46+O43+O39+O25+O18</f>
        <v>3.8774446E7</v>
      </c>
      <c r="P48" s="5" t="n">
        <f>P47+P46+P43+P39+P25+P18</f>
        <v>4397089.0</v>
      </c>
      <c r="Q48" s="11" t="n">
        <f si="2" t="shared"/>
        <v>697693.0</v>
      </c>
      <c r="R48" s="6" t="n">
        <f si="0" t="shared"/>
        <v>6.302326381374042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3.872284094432273</v>
      </c>
      <c r="E49" s="6" t="n">
        <f ref="E49" si="13" t="shared">E48/$N$48*100</f>
        <v>12.355545149417422</v>
      </c>
      <c r="F49" s="6" t="n">
        <f ref="F49" si="14" t="shared">F48/$N$48*100</f>
        <v>25.3549700959323</v>
      </c>
      <c r="G49" s="6" t="n">
        <f ref="G49" si="15" t="shared">G48/$N$48*100</f>
        <v>14.689336038357483</v>
      </c>
      <c r="H49" s="6" t="n">
        <f ref="H49" si="16" t="shared">H48/$N$48*100</f>
        <v>18.485460924022185</v>
      </c>
      <c r="I49" s="6" t="n">
        <f ref="I49" si="17" t="shared">I48/$N$48*100</f>
        <v>10.049670727204662</v>
      </c>
      <c r="J49" s="6" t="n">
        <f ref="J49" si="18" t="shared">J48/$N$48*100</f>
        <v>2.5849104421736766</v>
      </c>
      <c r="K49" s="6" t="n">
        <f ref="K49" si="19" t="shared">K48/$N$48*100</f>
        <v>1.481888388164962</v>
      </c>
      <c r="L49" s="6" t="n">
        <f ref="L49" si="20" t="shared">L48/$N$48*100</f>
        <v>0.8822632664324428</v>
      </c>
      <c r="M49" s="6" t="n">
        <f ref="M49" si="21" t="shared">M48/$N$48*100</f>
        <v>10.243670873862596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