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<sst xmlns="http://schemas.openxmlformats.org/spreadsheetml/2006/main" count="109" uniqueCount="64">
  <si>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</si>
  <si>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</si>
  <si>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</si>
  <si>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</si>
  <si>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</si>
  <si>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</si>
  <si>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</si>
  <si>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</si>
  <si>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</si>
  <si>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</si>
  <si>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</si>
  <si>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</si>
  <si>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</si>
  <si>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</si>
  <si>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</si>
  <si>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</si>
  <si>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</si>
  <si>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</si>
  <si>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</si>
  <si>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</si>
  <si>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</si>
  <si>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</si>
  <si>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</si>
  <si>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</si>
  <si>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</si>
  <si>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</si>
  <si>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</si>
  <si>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</si>
  <si>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</si>
  <si>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</si>
  <si>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</si>
  <si>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</si>
  <si>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</si>
  <si>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</si>
  <si>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</si>
  <si>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</si>
  <si>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</si>
  <si>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</si>
  <si>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</si>
  <si>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</si>
  <si>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</si>
  <si>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</si>
  <si>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</si>
  <si>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</si>
  <si>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</si>
  <si>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</si>
  <si>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</si>
  <si>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</si>
  <si>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</si>
  <si>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</si>
  <si>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</si>
  <si>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</si>
  <si>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</si>
  <si>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</si>
  <si>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</si>
  <si>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</si>
  <si>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</si>
  <si>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</si>
  <si>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</si>
  <si>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</si>
  <si>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</si>
  <si>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</si>
  <si>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113年1至3月來臺旅客人次－按年齡分
Table 1-5   Visitor Arrivals by Age,
January-March,2024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</si>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</sst>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14323.0</v>
      </c>
      <c r="E3" s="2" t="n">
        <v>16067.0</v>
      </c>
      <c r="F3" s="2" t="n">
        <v>63065.0</v>
      </c>
      <c r="G3" s="2" t="n">
        <v>81122.0</v>
      </c>
      <c r="H3" s="2" t="n">
        <v>54255.0</v>
      </c>
      <c r="I3" s="2" t="n">
        <v>42625.0</v>
      </c>
      <c r="J3" s="2" t="n">
        <v>49531.0</v>
      </c>
      <c r="K3" s="2" t="n">
        <f>SUM(D3:J3)</f>
        <v>320988.0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2793.0</v>
      </c>
      <c r="E4" s="2" t="n">
        <v>2542.0</v>
      </c>
      <c r="F4" s="2" t="n">
        <v>17667.0</v>
      </c>
      <c r="G4" s="2" t="n">
        <v>30943.0</v>
      </c>
      <c r="H4" s="2" t="n">
        <v>25256.0</v>
      </c>
      <c r="I4" s="2" t="n">
        <v>11681.0</v>
      </c>
      <c r="J4" s="2" t="n">
        <v>7792.0</v>
      </c>
      <c r="K4" s="2" t="n">
        <f ref="K4:K48" si="0" t="shared">SUM(D4:J4)</f>
        <v>98674.0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8469.0</v>
      </c>
      <c r="E5" s="2" t="n">
        <v>22708.0</v>
      </c>
      <c r="F5" s="2" t="n">
        <v>73172.0</v>
      </c>
      <c r="G5" s="2" t="n">
        <v>40241.0</v>
      </c>
      <c r="H5" s="2" t="n">
        <v>52214.0</v>
      </c>
      <c r="I5" s="2" t="n">
        <v>66546.0</v>
      </c>
      <c r="J5" s="2" t="n">
        <v>85563.0</v>
      </c>
      <c r="K5" s="2" t="n">
        <f si="0" t="shared"/>
        <v>348913.0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6642.0</v>
      </c>
      <c r="E6" s="2" t="n">
        <v>23783.0</v>
      </c>
      <c r="F6" s="2" t="n">
        <v>62084.0</v>
      </c>
      <c r="G6" s="2" t="n">
        <v>52132.0</v>
      </c>
      <c r="H6" s="2" t="n">
        <v>49360.0</v>
      </c>
      <c r="I6" s="2" t="n">
        <v>62922.0</v>
      </c>
      <c r="J6" s="2" t="n">
        <v>60035.0</v>
      </c>
      <c r="K6" s="2" t="n">
        <f si="0" t="shared"/>
        <v>316958.0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229.0</v>
      </c>
      <c r="E7" s="2" t="n">
        <v>142.0</v>
      </c>
      <c r="F7" s="2" t="n">
        <v>1717.0</v>
      </c>
      <c r="G7" s="2" t="n">
        <v>3053.0</v>
      </c>
      <c r="H7" s="2" t="n">
        <v>1968.0</v>
      </c>
      <c r="I7" s="2" t="n">
        <v>1042.0</v>
      </c>
      <c r="J7" s="2" t="n">
        <v>603.0</v>
      </c>
      <c r="K7" s="2" t="n">
        <f si="0" t="shared"/>
        <v>8754.0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85.0</v>
      </c>
      <c r="E8" s="2" t="n">
        <v>115.0</v>
      </c>
      <c r="F8" s="2" t="n">
        <v>535.0</v>
      </c>
      <c r="G8" s="2" t="n">
        <v>1056.0</v>
      </c>
      <c r="H8" s="2" t="n">
        <v>973.0</v>
      </c>
      <c r="I8" s="2" t="n">
        <v>624.0</v>
      </c>
      <c r="J8" s="2" t="n">
        <v>656.0</v>
      </c>
      <c r="K8" s="2" t="n">
        <f si="0" t="shared"/>
        <v>4044.0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6248.0</v>
      </c>
      <c r="E9" s="2" t="n">
        <v>9449.0</v>
      </c>
      <c r="F9" s="2" t="n">
        <v>33829.0</v>
      </c>
      <c r="G9" s="2" t="n">
        <v>28872.0</v>
      </c>
      <c r="H9" s="2" t="n">
        <v>19851.0</v>
      </c>
      <c r="I9" s="2" t="n">
        <v>17269.0</v>
      </c>
      <c r="J9" s="2" t="n">
        <v>16733.0</v>
      </c>
      <c r="K9" s="2" t="n">
        <f si="0" t="shared"/>
        <v>132251.0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6027.0</v>
      </c>
      <c r="E10" s="2" t="n">
        <v>4276.0</v>
      </c>
      <c r="F10" s="2" t="n">
        <v>16156.0</v>
      </c>
      <c r="G10" s="2" t="n">
        <v>25771.0</v>
      </c>
      <c r="H10" s="2" t="n">
        <v>19018.0</v>
      </c>
      <c r="I10" s="2" t="n">
        <v>18346.0</v>
      </c>
      <c r="J10" s="2" t="n">
        <v>20330.0</v>
      </c>
      <c r="K10" s="2" t="n">
        <f si="0" t="shared"/>
        <v>109924.0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684.0</v>
      </c>
      <c r="E11" s="2" t="n">
        <v>2216.0</v>
      </c>
      <c r="F11" s="2" t="n">
        <v>17382.0</v>
      </c>
      <c r="G11" s="2" t="n">
        <v>13455.0</v>
      </c>
      <c r="H11" s="2" t="n">
        <v>8493.0</v>
      </c>
      <c r="I11" s="2" t="n">
        <v>3568.0</v>
      </c>
      <c r="J11" s="2" t="n">
        <v>2806.0</v>
      </c>
      <c r="K11" s="2" t="n">
        <f si="0" t="shared"/>
        <v>48604.0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3391.0</v>
      </c>
      <c r="E12" s="2" t="n">
        <v>4603.0</v>
      </c>
      <c r="F12" s="2" t="n">
        <v>26223.0</v>
      </c>
      <c r="G12" s="2" t="n">
        <v>40759.0</v>
      </c>
      <c r="H12" s="2" t="n">
        <v>19195.0</v>
      </c>
      <c r="I12" s="2" t="n">
        <v>11950.0</v>
      </c>
      <c r="J12" s="2" t="n">
        <v>10785.0</v>
      </c>
      <c r="K12" s="2" t="n">
        <f si="0" t="shared"/>
        <v>116906.0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1822.0</v>
      </c>
      <c r="E13" s="2" t="n">
        <v>2965.0</v>
      </c>
      <c r="F13" s="2" t="n">
        <v>26439.0</v>
      </c>
      <c r="G13" s="2" t="n">
        <v>36873.0</v>
      </c>
      <c r="H13" s="2" t="n">
        <v>20909.0</v>
      </c>
      <c r="I13" s="2" t="n">
        <v>11598.0</v>
      </c>
      <c r="J13" s="2" t="n">
        <v>10006.0</v>
      </c>
      <c r="K13" s="2" t="n">
        <f si="0" t="shared"/>
        <v>110612.0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1321.0</v>
      </c>
      <c r="E14" s="2" t="n">
        <v>4293.0</v>
      </c>
      <c r="F14" s="2" t="n">
        <v>31000.0</v>
      </c>
      <c r="G14" s="2" t="n">
        <v>30066.0</v>
      </c>
      <c r="H14" s="2" t="n">
        <v>14838.0</v>
      </c>
      <c r="I14" s="2" t="n">
        <v>6229.0</v>
      </c>
      <c r="J14" s="2" t="n">
        <v>5383.0</v>
      </c>
      <c r="K14" s="2" t="n">
        <f si="0" t="shared"/>
        <v>93130.0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185.0</v>
      </c>
      <c r="E15" s="2" t="n">
        <f ref="E15:J15" si="1" t="shared">E16-E9-E10-E11-E12-E13-E14</f>
        <v>197.0</v>
      </c>
      <c r="F15" s="2" t="n">
        <f si="1" t="shared"/>
        <v>1303.0</v>
      </c>
      <c r="G15" s="2" t="n">
        <f si="1" t="shared"/>
        <v>1373.0</v>
      </c>
      <c r="H15" s="2" t="n">
        <f si="1" t="shared"/>
        <v>882.0</v>
      </c>
      <c r="I15" s="2" t="n">
        <f si="1" t="shared"/>
        <v>608.0</v>
      </c>
      <c r="J15" s="2" t="n">
        <f si="1" t="shared"/>
        <v>830.0</v>
      </c>
      <c r="K15" s="2" t="n">
        <f si="0" t="shared"/>
        <v>5378.0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19678.0</v>
      </c>
      <c r="E16" s="2" t="n">
        <v>27999.0</v>
      </c>
      <c r="F16" s="2" t="n">
        <v>152332.0</v>
      </c>
      <c r="G16" s="2" t="n">
        <v>177169.0</v>
      </c>
      <c r="H16" s="2" t="n">
        <v>103186.0</v>
      </c>
      <c r="I16" s="2" t="n">
        <v>69568.0</v>
      </c>
      <c r="J16" s="2" t="n">
        <v>66873.0</v>
      </c>
      <c r="K16" s="2" t="n">
        <f si="0" t="shared"/>
        <v>616805.0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368.0</v>
      </c>
      <c r="E17" s="2" t="n">
        <f ref="E17:J17" si="2" t="shared">E18-E16-E3-E4-E5-E6-E7-E8</f>
        <v>451.0</v>
      </c>
      <c r="F17" s="2" t="n">
        <f si="2" t="shared"/>
        <v>1790.0</v>
      </c>
      <c r="G17" s="2" t="n">
        <f si="2" t="shared"/>
        <v>3016.0</v>
      </c>
      <c r="H17" s="2" t="n">
        <f si="2" t="shared"/>
        <v>2664.0</v>
      </c>
      <c r="I17" s="2" t="n">
        <f si="2" t="shared"/>
        <v>1610.0</v>
      </c>
      <c r="J17" s="2" t="n">
        <f si="2" t="shared"/>
        <v>1583.0</v>
      </c>
      <c r="K17" s="2" t="n">
        <f si="0" t="shared"/>
        <v>11482.0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52587.0</v>
      </c>
      <c r="E18" s="2" t="n">
        <v>93807.0</v>
      </c>
      <c r="F18" s="2" t="n">
        <v>372362.0</v>
      </c>
      <c r="G18" s="2" t="n">
        <v>388732.0</v>
      </c>
      <c r="H18" s="2" t="n">
        <v>289876.0</v>
      </c>
      <c r="I18" s="2" t="n">
        <v>256618.0</v>
      </c>
      <c r="J18" s="2" t="n">
        <v>272636.0</v>
      </c>
      <c r="K18" s="2" t="n">
        <f si="0" t="shared"/>
        <v>1726618.0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1987.0</v>
      </c>
      <c r="E19" s="2" t="n">
        <v>1822.0</v>
      </c>
      <c r="F19" s="2" t="n">
        <v>2775.0</v>
      </c>
      <c r="G19" s="2" t="n">
        <v>5625.0</v>
      </c>
      <c r="H19" s="2" t="n">
        <v>5230.0</v>
      </c>
      <c r="I19" s="2" t="n">
        <v>4866.0</v>
      </c>
      <c r="J19" s="2" t="n">
        <v>8990.0</v>
      </c>
      <c r="K19" s="2" t="n">
        <f si="0" t="shared"/>
        <v>31295.0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7813.0</v>
      </c>
      <c r="E20" s="2" t="n">
        <v>8108.0</v>
      </c>
      <c r="F20" s="2" t="n">
        <v>18347.0</v>
      </c>
      <c r="G20" s="2" t="n">
        <v>29425.0</v>
      </c>
      <c r="H20" s="2" t="n">
        <v>23881.0</v>
      </c>
      <c r="I20" s="2" t="n">
        <v>24955.0</v>
      </c>
      <c r="J20" s="2" t="n">
        <v>38667.0</v>
      </c>
      <c r="K20" s="2" t="n">
        <f si="0" t="shared"/>
        <v>151196.0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29.0</v>
      </c>
      <c r="E21" s="2" t="n">
        <v>46.0</v>
      </c>
      <c r="F21" s="2" t="n">
        <v>155.0</v>
      </c>
      <c r="G21" s="2" t="n">
        <v>250.0</v>
      </c>
      <c r="H21" s="2" t="n">
        <v>211.0</v>
      </c>
      <c r="I21" s="2" t="n">
        <v>174.0</v>
      </c>
      <c r="J21" s="2" t="n">
        <v>193.0</v>
      </c>
      <c r="K21" s="2" t="n">
        <f si="0" t="shared"/>
        <v>1058.0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41.0</v>
      </c>
      <c r="E22" s="2" t="n">
        <v>73.0</v>
      </c>
      <c r="F22" s="2" t="n">
        <v>149.0</v>
      </c>
      <c r="G22" s="2" t="n">
        <v>280.0</v>
      </c>
      <c r="H22" s="2" t="n">
        <v>197.0</v>
      </c>
      <c r="I22" s="2" t="n">
        <v>136.0</v>
      </c>
      <c r="J22" s="2" t="n">
        <v>136.0</v>
      </c>
      <c r="K22" s="2" t="n">
        <f si="0" t="shared"/>
        <v>1012.0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14.0</v>
      </c>
      <c r="E23" s="2" t="n">
        <v>25.0</v>
      </c>
      <c r="F23" s="2" t="n">
        <v>83.0</v>
      </c>
      <c r="G23" s="2" t="n">
        <v>79.0</v>
      </c>
      <c r="H23" s="2" t="n">
        <v>58.0</v>
      </c>
      <c r="I23" s="2" t="n">
        <v>36.0</v>
      </c>
      <c r="J23" s="2" t="n">
        <v>43.0</v>
      </c>
      <c r="K23" s="2" t="n">
        <f si="0" t="shared"/>
        <v>338.0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70.0</v>
      </c>
      <c r="E24" s="2" t="n">
        <f ref="E24:J24" si="3" t="shared">E25-E19-E20-E21-E22-E23</f>
        <v>98.0</v>
      </c>
      <c r="F24" s="2" t="n">
        <f si="3" t="shared"/>
        <v>993.0</v>
      </c>
      <c r="G24" s="2" t="n">
        <f si="3" t="shared"/>
        <v>940.0</v>
      </c>
      <c r="H24" s="2" t="n">
        <f si="3" t="shared"/>
        <v>417.0</v>
      </c>
      <c r="I24" s="2" t="n">
        <f si="3" t="shared"/>
        <v>292.0</v>
      </c>
      <c r="J24" s="2" t="n">
        <f si="3" t="shared"/>
        <v>300.0</v>
      </c>
      <c r="K24" s="2" t="n">
        <f si="0" t="shared"/>
        <v>3110.0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9954.0</v>
      </c>
      <c r="E25" s="2" t="n">
        <v>10172.0</v>
      </c>
      <c r="F25" s="2" t="n">
        <v>22502.0</v>
      </c>
      <c r="G25" s="2" t="n">
        <v>36599.0</v>
      </c>
      <c r="H25" s="2" t="n">
        <v>29994.0</v>
      </c>
      <c r="I25" s="2" t="n">
        <v>30459.0</v>
      </c>
      <c r="J25" s="2" t="n">
        <v>48329.0</v>
      </c>
      <c r="K25" s="2" t="n">
        <f si="0" t="shared"/>
        <v>188009.0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60.0</v>
      </c>
      <c r="E26" s="2" t="n">
        <v>66.0</v>
      </c>
      <c r="F26" s="2" t="n">
        <v>418.0</v>
      </c>
      <c r="G26" s="2" t="n">
        <v>483.0</v>
      </c>
      <c r="H26" s="2" t="n">
        <v>356.0</v>
      </c>
      <c r="I26" s="2" t="n">
        <v>279.0</v>
      </c>
      <c r="J26" s="2" t="n">
        <v>271.0</v>
      </c>
      <c r="K26" s="2" t="n">
        <f si="0" t="shared"/>
        <v>1933.0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319.0</v>
      </c>
      <c r="E27" s="2" t="n">
        <v>460.0</v>
      </c>
      <c r="F27" s="2" t="n">
        <v>3028.0</v>
      </c>
      <c r="G27" s="2" t="n">
        <v>2652.0</v>
      </c>
      <c r="H27" s="2" t="n">
        <v>1912.0</v>
      </c>
      <c r="I27" s="2" t="n">
        <v>1813.0</v>
      </c>
      <c r="J27" s="2" t="n">
        <v>2503.0</v>
      </c>
      <c r="K27" s="2" t="n">
        <f si="0" t="shared"/>
        <v>12687.0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675.0</v>
      </c>
      <c r="E28" s="2" t="n">
        <v>626.0</v>
      </c>
      <c r="F28" s="2" t="n">
        <v>3615.0</v>
      </c>
      <c r="G28" s="2" t="n">
        <v>4729.0</v>
      </c>
      <c r="H28" s="2" t="n">
        <v>3496.0</v>
      </c>
      <c r="I28" s="2" t="n">
        <v>4468.0</v>
      </c>
      <c r="J28" s="2" t="n">
        <v>7453.0</v>
      </c>
      <c r="K28" s="2" t="n">
        <f si="0" t="shared"/>
        <v>25062.0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73.0</v>
      </c>
      <c r="E29" s="2" t="n">
        <v>131.0</v>
      </c>
      <c r="F29" s="2" t="n">
        <v>646.0</v>
      </c>
      <c r="G29" s="2" t="n">
        <v>1047.0</v>
      </c>
      <c r="H29" s="2" t="n">
        <v>912.0</v>
      </c>
      <c r="I29" s="2" t="n">
        <v>913.0</v>
      </c>
      <c r="J29" s="2" t="n">
        <v>929.0</v>
      </c>
      <c r="K29" s="2" t="n">
        <f si="0" t="shared"/>
        <v>4651.0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179.0</v>
      </c>
      <c r="E30" s="2" t="n">
        <v>112.0</v>
      </c>
      <c r="F30" s="2" t="n">
        <v>1027.0</v>
      </c>
      <c r="G30" s="2" t="n">
        <v>1394.0</v>
      </c>
      <c r="H30" s="2" t="n">
        <v>941.0</v>
      </c>
      <c r="I30" s="2" t="n">
        <v>1091.0</v>
      </c>
      <c r="J30" s="2" t="n">
        <v>1163.0</v>
      </c>
      <c r="K30" s="2" t="n">
        <f si="0" t="shared"/>
        <v>5907.0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102.0</v>
      </c>
      <c r="E31" s="2" t="n">
        <v>86.0</v>
      </c>
      <c r="F31" s="2" t="n">
        <v>443.0</v>
      </c>
      <c r="G31" s="2" t="n">
        <v>755.0</v>
      </c>
      <c r="H31" s="2" t="n">
        <v>517.0</v>
      </c>
      <c r="I31" s="2" t="n">
        <v>527.0</v>
      </c>
      <c r="J31" s="2" t="n">
        <v>783.0</v>
      </c>
      <c r="K31" s="2" t="n">
        <f si="0" t="shared"/>
        <v>3213.0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69.0</v>
      </c>
      <c r="E32" s="2" t="n">
        <v>69.0</v>
      </c>
      <c r="F32" s="2" t="n">
        <v>608.0</v>
      </c>
      <c r="G32" s="2" t="n">
        <v>761.0</v>
      </c>
      <c r="H32" s="2" t="n">
        <v>681.0</v>
      </c>
      <c r="I32" s="2" t="n">
        <v>447.0</v>
      </c>
      <c r="J32" s="2" t="n">
        <v>566.0</v>
      </c>
      <c r="K32" s="2" t="n">
        <f si="0" t="shared"/>
        <v>3201.0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519.0</v>
      </c>
      <c r="E33" s="2" t="n">
        <v>456.0</v>
      </c>
      <c r="F33" s="2" t="n">
        <v>2510.0</v>
      </c>
      <c r="G33" s="2" t="n">
        <v>4233.0</v>
      </c>
      <c r="H33" s="2" t="n">
        <v>3267.0</v>
      </c>
      <c r="I33" s="2" t="n">
        <v>2837.0</v>
      </c>
      <c r="J33" s="2" t="n">
        <v>5485.0</v>
      </c>
      <c r="K33" s="2" t="n">
        <f si="0" t="shared"/>
        <v>19307.0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76.0</v>
      </c>
      <c r="E34" s="2" t="n">
        <v>75.0</v>
      </c>
      <c r="F34" s="2" t="n">
        <v>470.0</v>
      </c>
      <c r="G34" s="2" t="n">
        <v>627.0</v>
      </c>
      <c r="H34" s="2" t="n">
        <v>422.0</v>
      </c>
      <c r="I34" s="2" t="n">
        <v>463.0</v>
      </c>
      <c r="J34" s="2" t="n">
        <v>708.0</v>
      </c>
      <c r="K34" s="2" t="n">
        <f si="0" t="shared"/>
        <v>2841.0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6.0</v>
      </c>
      <c r="F35" s="2" t="n">
        <v>59.0</v>
      </c>
      <c r="G35" s="2" t="n">
        <v>125.0</v>
      </c>
      <c r="H35" s="2" t="n">
        <v>133.0</v>
      </c>
      <c r="I35" s="2" t="n">
        <v>56.0</v>
      </c>
      <c r="J35" s="2" t="n">
        <v>46.0</v>
      </c>
      <c r="K35" s="2" t="n">
        <f si="0" t="shared"/>
        <v>427.0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60.0</v>
      </c>
      <c r="E36" s="2" t="n">
        <v>86.0</v>
      </c>
      <c r="F36" s="2" t="n">
        <v>277.0</v>
      </c>
      <c r="G36" s="2" t="n">
        <v>355.0</v>
      </c>
      <c r="H36" s="2" t="n">
        <v>317.0</v>
      </c>
      <c r="I36" s="2" t="n">
        <v>355.0</v>
      </c>
      <c r="J36" s="2" t="n">
        <v>296.0</v>
      </c>
      <c r="K36" s="2" t="n">
        <f si="0" t="shared"/>
        <v>1746.0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50.0</v>
      </c>
      <c r="E37" s="2" t="n">
        <v>87.0</v>
      </c>
      <c r="F37" s="2" t="n">
        <v>368.0</v>
      </c>
      <c r="G37" s="2" t="n">
        <v>588.0</v>
      </c>
      <c r="H37" s="2" t="n">
        <v>356.0</v>
      </c>
      <c r="I37" s="2" t="n">
        <v>188.0</v>
      </c>
      <c r="J37" s="2" t="n">
        <v>117.0</v>
      </c>
      <c r="K37" s="2" t="n">
        <f si="0" t="shared"/>
        <v>1754.0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395.0</v>
      </c>
      <c r="E38" s="2" t="n">
        <f ref="E38:J38" si="4" t="shared">E39-E26-E27-E28-E29-E30-E31-E32-E33-E34-E35-E36-E37</f>
        <v>584.0</v>
      </c>
      <c r="F38" s="2" t="n">
        <f si="4" t="shared"/>
        <v>2990.0</v>
      </c>
      <c r="G38" s="2" t="n">
        <f si="4" t="shared"/>
        <v>4113.0</v>
      </c>
      <c r="H38" s="2" t="n">
        <f si="4" t="shared"/>
        <v>3068.0</v>
      </c>
      <c r="I38" s="2" t="n">
        <f si="4" t="shared"/>
        <v>2324.0</v>
      </c>
      <c r="J38" s="2" t="n">
        <f si="4" t="shared"/>
        <v>1893.0</v>
      </c>
      <c r="K38" s="2" t="n">
        <f si="0" t="shared"/>
        <v>15367.0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2579.0</v>
      </c>
      <c r="E39" s="2" t="n">
        <v>2844.0</v>
      </c>
      <c r="F39" s="2" t="n">
        <v>16459.0</v>
      </c>
      <c r="G39" s="2" t="n">
        <v>21862.0</v>
      </c>
      <c r="H39" s="2" t="n">
        <v>16378.0</v>
      </c>
      <c r="I39" s="2" t="n">
        <v>15761.0</v>
      </c>
      <c r="J39" s="2" t="n">
        <v>22213.0</v>
      </c>
      <c r="K39" s="2" t="n">
        <f si="0" t="shared"/>
        <v>98096.0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2239.0</v>
      </c>
      <c r="E40" s="2" t="n">
        <v>2301.0</v>
      </c>
      <c r="F40" s="2" t="n">
        <v>4115.0</v>
      </c>
      <c r="G40" s="2" t="n">
        <v>5472.0</v>
      </c>
      <c r="H40" s="2" t="n">
        <v>5381.0</v>
      </c>
      <c r="I40" s="2" t="n">
        <v>3878.0</v>
      </c>
      <c r="J40" s="2" t="n">
        <v>5736.0</v>
      </c>
      <c r="K40" s="2" t="n">
        <f si="0" t="shared"/>
        <v>29122.0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317.0</v>
      </c>
      <c r="E41" s="2" t="n">
        <v>383.0</v>
      </c>
      <c r="F41" s="2" t="n">
        <v>624.0</v>
      </c>
      <c r="G41" s="2" t="n">
        <v>765.0</v>
      </c>
      <c r="H41" s="2" t="n">
        <v>853.0</v>
      </c>
      <c r="I41" s="2" t="n">
        <v>636.0</v>
      </c>
      <c r="J41" s="2" t="n">
        <v>845.0</v>
      </c>
      <c r="K41" s="2" t="n">
        <f si="0" t="shared"/>
        <v>4423.0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15.0</v>
      </c>
      <c r="E42" s="2" t="n">
        <f ref="E42:J42" si="5" t="shared">E43-E40-E41</f>
        <v>13.0</v>
      </c>
      <c r="F42" s="2" t="n">
        <f si="5" t="shared"/>
        <v>82.0</v>
      </c>
      <c r="G42" s="2" t="n">
        <f si="5" t="shared"/>
        <v>64.0</v>
      </c>
      <c r="H42" s="2" t="n">
        <f si="5" t="shared"/>
        <v>89.0</v>
      </c>
      <c r="I42" s="2" t="n">
        <f si="5" t="shared"/>
        <v>68.0</v>
      </c>
      <c r="J42" s="2" t="n">
        <f si="5" t="shared"/>
        <v>78.0</v>
      </c>
      <c r="K42" s="2" t="n">
        <f si="0" t="shared"/>
        <v>409.0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2571.0</v>
      </c>
      <c r="E43" s="2" t="n">
        <v>2697.0</v>
      </c>
      <c r="F43" s="2" t="n">
        <v>4821.0</v>
      </c>
      <c r="G43" s="2" t="n">
        <v>6301.0</v>
      </c>
      <c r="H43" s="2" t="n">
        <v>6323.0</v>
      </c>
      <c r="I43" s="2" t="n">
        <v>4582.0</v>
      </c>
      <c r="J43" s="2" t="n">
        <v>6659.0</v>
      </c>
      <c r="K43" s="2" t="n">
        <f si="0" t="shared"/>
        <v>33954.0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23.0</v>
      </c>
      <c r="E44" s="2" t="n">
        <v>19.0</v>
      </c>
      <c r="F44" s="2" t="n">
        <v>141.0</v>
      </c>
      <c r="G44" s="2" t="n">
        <v>418.0</v>
      </c>
      <c r="H44" s="2" t="n">
        <v>301.0</v>
      </c>
      <c r="I44" s="2" t="n">
        <v>207.0</v>
      </c>
      <c r="J44" s="2" t="n">
        <v>165.0</v>
      </c>
      <c r="K44" s="2" t="n">
        <f si="0" t="shared"/>
        <v>1274.0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19.0</v>
      </c>
      <c r="E45" s="2" t="n">
        <f ref="E45:J45" si="6" t="shared">E46-E44</f>
        <v>24.0</v>
      </c>
      <c r="F45" s="2" t="n">
        <f si="6" t="shared"/>
        <v>296.0</v>
      </c>
      <c r="G45" s="2" t="n">
        <f si="6" t="shared"/>
        <v>477.0</v>
      </c>
      <c r="H45" s="2" t="n">
        <f si="6" t="shared"/>
        <v>315.0</v>
      </c>
      <c r="I45" s="2" t="n">
        <f si="6" t="shared"/>
        <v>161.0</v>
      </c>
      <c r="J45" s="2" t="n">
        <f si="6" t="shared"/>
        <v>71.0</v>
      </c>
      <c r="K45" s="2" t="n">
        <f si="0" t="shared"/>
        <v>1363.0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42.0</v>
      </c>
      <c r="E46" s="2" t="n">
        <v>43.0</v>
      </c>
      <c r="F46" s="2" t="n">
        <v>437.0</v>
      </c>
      <c r="G46" s="2" t="n">
        <v>895.0</v>
      </c>
      <c r="H46" s="2" t="n">
        <v>616.0</v>
      </c>
      <c r="I46" s="2" t="n">
        <v>368.0</v>
      </c>
      <c r="J46" s="2" t="n">
        <v>236.0</v>
      </c>
      <c r="K46" s="2" t="n">
        <f si="0" t="shared"/>
        <v>2637.0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194.0</v>
      </c>
      <c r="E47" s="2" t="n">
        <v>49.0</v>
      </c>
      <c r="F47" s="2" t="n">
        <v>47.0</v>
      </c>
      <c r="G47" s="2" t="n">
        <v>86.0</v>
      </c>
      <c r="H47" s="2" t="n">
        <v>105.0</v>
      </c>
      <c r="I47" s="2" t="n">
        <v>83.0</v>
      </c>
      <c r="J47" s="2" t="n">
        <v>39.0</v>
      </c>
      <c r="K47" s="2" t="n">
        <f si="0" t="shared"/>
        <v>603.0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67927.0</v>
      </c>
      <c r="E48" s="2" t="n">
        <f ref="E48:J48" si="7" t="shared">E47+E46+E43+E39+E25+E18</f>
        <v>109612.0</v>
      </c>
      <c r="F48" s="2" t="n">
        <f si="7" t="shared"/>
        <v>416628.0</v>
      </c>
      <c r="G48" s="2" t="n">
        <f si="7" t="shared"/>
        <v>454475.0</v>
      </c>
      <c r="H48" s="2" t="n">
        <f si="7" t="shared"/>
        <v>343292.0</v>
      </c>
      <c r="I48" s="2" t="n">
        <f si="7" t="shared"/>
        <v>307871.0</v>
      </c>
      <c r="J48" s="2" t="n">
        <f si="7" t="shared"/>
        <v>350112.0</v>
      </c>
      <c r="K48" s="2" t="n">
        <f si="0" t="shared"/>
        <v>2049917.0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