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<sst xmlns="http://schemas.openxmlformats.org/spreadsheetml/2006/main" count="105" uniqueCount="56">
  <si>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</si>
  <si>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</si>
  <si>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</si>
  <si>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</si>
  <si>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</si>
  <si>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</si>
  <si>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</si>
  <si>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</si>
  <si>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</si>
  <si>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</si>
  <si>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</si>
  <si>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</si>
  <si>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</si>
  <si>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</si>
  <si>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</si>
  <si>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</si>
  <si>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</si>
  <si>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</si>
  <si>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</si>
  <si>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</si>
  <si>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</si>
  <si>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</si>
  <si>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</si>
  <si>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</si>
  <si>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</si>
  <si>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</si>
  <si>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</si>
  <si>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</si>
  <si>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</si>
  <si>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</si>
  <si>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</si>
  <si>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</si>
  <si>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</si>
  <si>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</si>
  <si>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</si>
  <si>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</si>
  <si>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</si>
  <si>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</si>
  <si>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</si>
  <si>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</si>
  <si>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</si>
  <si>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</si>
  <si>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</si>
  <si>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</si>
  <si>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</si>
  <si>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</si>
  <si>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</si>
  <si>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</si>
  <si>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</si>
  <si>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</si>
  <si>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113年2月及1至2月中華民國國民出國人次及成長率－按目的地分
Table 2-2 Outbound Departures of Nationals of the Republic
of China by Destination, February &amp; January-February,2024</t>
  </si>
  <si>
    <t>113年2月
February, 2024</t>
  </si>
  <si>
    <t>112年2月
February, 2023</t>
  </si>
  <si>
    <t>113年1-2月
Jan.-Feb., 2024</t>
  </si>
  <si>
    <t>112年1-2月
Jan.-Feb.,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</si>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</sst>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107369.0</v>
      </c>
      <c r="D3" s="5" t="n">
        <v>52780.0</v>
      </c>
      <c r="E3" s="6" t="n">
        <f>IF(D3=0,0,((C3/D3)-1)*100)</f>
        <v>103.42743463433118</v>
      </c>
      <c r="F3" s="5" t="n">
        <v>200272.0</v>
      </c>
      <c r="G3" s="5" t="n">
        <v>95916.0</v>
      </c>
      <c r="H3" s="6" t="n">
        <f>IF(G3=0,0,((F3/G3)-1)*100)</f>
        <v>108.79936611201467</v>
      </c>
      <c r="I3" t="s">
        <v>55</v>
      </c>
    </row>
    <row r="4" spans="1:9" x14ac:dyDescent="0.25">
      <c r="A4" s="21"/>
      <c r="B4" s="4" t="s">
        <v>4</v>
      </c>
      <c r="C4" s="5" t="n">
        <v>34722.0</v>
      </c>
      <c r="D4" s="5" t="n">
        <v>14125.0</v>
      </c>
      <c r="E4" s="6" t="n">
        <f ref="E4:E43" si="0" t="shared">IF(D4=0,0,((C4/D4)-1)*100)</f>
        <v>145.8194690265487</v>
      </c>
      <c r="F4" s="5" t="n">
        <v>67776.0</v>
      </c>
      <c r="G4" s="5" t="n">
        <v>21040.0</v>
      </c>
      <c r="H4" s="6" t="n">
        <f ref="H4:H43" si="1" t="shared">IF(G4=0,0,((F4/G4)-1)*100)</f>
        <v>222.1292775665399</v>
      </c>
      <c r="I4" t="s">
        <v>55</v>
      </c>
    </row>
    <row r="5" spans="1:9" x14ac:dyDescent="0.25">
      <c r="A5" s="21"/>
      <c r="B5" s="4" t="s">
        <v>5</v>
      </c>
      <c r="C5" s="5" t="n">
        <v>209059.0</v>
      </c>
      <c r="D5" s="5" t="n">
        <v>62727.0</v>
      </c>
      <c r="E5" s="6" t="n">
        <f si="0" t="shared"/>
        <v>233.28391282860653</v>
      </c>
      <c r="F5" s="5" t="n">
        <v>393685.0</v>
      </c>
      <c r="G5" s="5" t="n">
        <v>90090.0</v>
      </c>
      <c r="H5" s="6" t="n">
        <f si="1" t="shared"/>
        <v>336.990786990787</v>
      </c>
      <c r="I5" t="s">
        <v>55</v>
      </c>
    </row>
    <row r="6" spans="1:9" x14ac:dyDescent="0.25">
      <c r="A6" s="21"/>
      <c r="B6" s="4" t="s">
        <v>6</v>
      </c>
      <c r="C6" s="5" t="n">
        <v>503512.0</v>
      </c>
      <c r="D6" s="5" t="n">
        <v>251909.0</v>
      </c>
      <c r="E6" s="6" t="n">
        <f si="0" t="shared"/>
        <v>99.87852756352493</v>
      </c>
      <c r="F6" s="5" t="n">
        <v>998169.0</v>
      </c>
      <c r="G6" s="5" t="n">
        <v>518908.0</v>
      </c>
      <c r="H6" s="6" t="n">
        <f si="1" t="shared"/>
        <v>92.35953194015126</v>
      </c>
      <c r="I6" t="s">
        <v>55</v>
      </c>
    </row>
    <row r="7" spans="1:9" x14ac:dyDescent="0.25">
      <c r="A7" s="21"/>
      <c r="B7" s="4" t="s">
        <v>7</v>
      </c>
      <c r="C7" s="5" t="n">
        <v>96674.0</v>
      </c>
      <c r="D7" s="5" t="n">
        <v>49440.0</v>
      </c>
      <c r="E7" s="6" t="n">
        <f si="0" t="shared"/>
        <v>95.53802588996764</v>
      </c>
      <c r="F7" s="5" t="n">
        <v>189480.0</v>
      </c>
      <c r="G7" s="5" t="n">
        <v>101628.0</v>
      </c>
      <c r="H7" s="6" t="n">
        <f si="1" t="shared"/>
        <v>86.4446805998347</v>
      </c>
      <c r="I7" t="s">
        <v>55</v>
      </c>
    </row>
    <row r="8" spans="1:9" x14ac:dyDescent="0.25">
      <c r="A8" s="21"/>
      <c r="B8" s="4" t="s">
        <v>8</v>
      </c>
      <c r="C8" s="5" t="n">
        <v>43477.0</v>
      </c>
      <c r="D8" s="5" t="n">
        <v>24363.0</v>
      </c>
      <c r="E8" s="6" t="n">
        <f si="0" t="shared"/>
        <v>78.45503427328326</v>
      </c>
      <c r="F8" s="5" t="n">
        <v>80084.0</v>
      </c>
      <c r="G8" s="5" t="n">
        <v>58075.0</v>
      </c>
      <c r="H8" s="6" t="n">
        <f si="1" t="shared"/>
        <v>37.89754627636677</v>
      </c>
      <c r="I8" t="s">
        <v>55</v>
      </c>
    </row>
    <row r="9" spans="1:9" x14ac:dyDescent="0.25">
      <c r="A9" s="21"/>
      <c r="B9" s="4" t="s">
        <v>9</v>
      </c>
      <c r="C9" s="5" t="n">
        <v>26783.0</v>
      </c>
      <c r="D9" s="5" t="n">
        <v>12100.0</v>
      </c>
      <c r="E9" s="6" t="n">
        <f si="0" t="shared"/>
        <v>121.34710743801654</v>
      </c>
      <c r="F9" s="5" t="n">
        <v>52933.0</v>
      </c>
      <c r="G9" s="5" t="n">
        <v>29628.0</v>
      </c>
      <c r="H9" s="6" t="n">
        <f si="1" t="shared"/>
        <v>78.65870122856758</v>
      </c>
      <c r="I9" t="s">
        <v>55</v>
      </c>
    </row>
    <row r="10" spans="1:9" x14ac:dyDescent="0.25">
      <c r="A10" s="21"/>
      <c r="B10" s="4" t="s">
        <v>10</v>
      </c>
      <c r="C10" s="5" t="n">
        <v>100069.0</v>
      </c>
      <c r="D10" s="5" t="n">
        <v>44915.0</v>
      </c>
      <c r="E10" s="6" t="n">
        <f si="0" t="shared"/>
        <v>122.79639318713124</v>
      </c>
      <c r="F10" s="5" t="n">
        <v>185874.0</v>
      </c>
      <c r="G10" s="5" t="n">
        <v>101867.0</v>
      </c>
      <c r="H10" s="6" t="n">
        <f si="1" t="shared"/>
        <v>82.46733485819746</v>
      </c>
      <c r="I10" t="s">
        <v>55</v>
      </c>
    </row>
    <row r="11" spans="1:9" x14ac:dyDescent="0.25">
      <c r="A11" s="21"/>
      <c r="B11" s="4" t="s">
        <v>11</v>
      </c>
      <c r="C11" s="5" t="n">
        <v>25855.0</v>
      </c>
      <c r="D11" s="5" t="n">
        <v>13450.0</v>
      </c>
      <c r="E11" s="6" t="n">
        <f si="0" t="shared"/>
        <v>92.23048327137546</v>
      </c>
      <c r="F11" s="5" t="n">
        <v>44005.0</v>
      </c>
      <c r="G11" s="5" t="n">
        <v>32609.0</v>
      </c>
      <c r="H11" s="6" t="n">
        <f si="1" t="shared"/>
        <v>34.94740715753319</v>
      </c>
      <c r="I11" t="s">
        <v>55</v>
      </c>
    </row>
    <row r="12" spans="1:9" x14ac:dyDescent="0.25">
      <c r="A12" s="21"/>
      <c r="B12" s="4" t="s">
        <v>12</v>
      </c>
      <c r="C12" s="5" t="n">
        <v>17064.0</v>
      </c>
      <c r="D12" s="5" t="n">
        <v>6869.0</v>
      </c>
      <c r="E12" s="6" t="n">
        <f si="0" t="shared"/>
        <v>148.42043965642745</v>
      </c>
      <c r="F12" s="5" t="n">
        <v>27718.0</v>
      </c>
      <c r="G12" s="5" t="n">
        <v>18537.0</v>
      </c>
      <c r="H12" s="6" t="n">
        <f si="1" t="shared"/>
        <v>49.52797108485731</v>
      </c>
      <c r="I12" t="s">
        <v>55</v>
      </c>
    </row>
    <row r="13" spans="1:9" x14ac:dyDescent="0.25">
      <c r="A13" s="21"/>
      <c r="B13" s="4" t="s">
        <v>13</v>
      </c>
      <c r="C13" s="5" t="n">
        <v>917.0</v>
      </c>
      <c r="D13" s="5" t="n">
        <v>229.0</v>
      </c>
      <c r="E13" s="6" t="n">
        <f si="0" t="shared"/>
        <v>300.4366812227074</v>
      </c>
      <c r="F13" s="5" t="n">
        <v>1805.0</v>
      </c>
      <c r="G13" s="5" t="n">
        <v>746.0</v>
      </c>
      <c r="H13" s="6" t="n">
        <f si="1" t="shared"/>
        <v>141.95710455764075</v>
      </c>
      <c r="I13" t="s">
        <v>55</v>
      </c>
    </row>
    <row r="14" spans="1:9" x14ac:dyDescent="0.25">
      <c r="A14" s="21"/>
      <c r="B14" s="4" t="s">
        <v>14</v>
      </c>
      <c r="C14" s="5" t="n">
        <v>103828.0</v>
      </c>
      <c r="D14" s="5" t="n">
        <v>41121.0</v>
      </c>
      <c r="E14" s="6" t="n">
        <f si="0" t="shared"/>
        <v>152.4938595851268</v>
      </c>
      <c r="F14" s="5" t="n">
        <v>192616.0</v>
      </c>
      <c r="G14" s="5" t="n">
        <v>95362.0</v>
      </c>
      <c r="H14" s="6" t="n">
        <f si="1" t="shared"/>
        <v>101.98401879155222</v>
      </c>
      <c r="I14" t="s">
        <v>55</v>
      </c>
    </row>
    <row r="15" spans="1:9" x14ac:dyDescent="0.25">
      <c r="A15" s="21"/>
      <c r="B15" s="4" t="s">
        <v>15</v>
      </c>
      <c r="C15" s="5" t="n">
        <v>685.0</v>
      </c>
      <c r="D15" s="5" t="n">
        <v>702.0</v>
      </c>
      <c r="E15" s="6" t="n">
        <f si="0" t="shared"/>
        <v>-2.4216524216524205</v>
      </c>
      <c r="F15" s="5" t="n">
        <v>1296.0</v>
      </c>
      <c r="G15" s="5" t="n">
        <v>1539.0</v>
      </c>
      <c r="H15" s="6" t="n">
        <f si="1" t="shared"/>
        <v>-15.789473684210531</v>
      </c>
      <c r="I15" t="s">
        <v>55</v>
      </c>
    </row>
    <row r="16" spans="1:9" x14ac:dyDescent="0.25">
      <c r="A16" s="21"/>
      <c r="B16" s="4" t="s">
        <v>16</v>
      </c>
      <c r="C16" s="5" t="n">
        <v>5009.0</v>
      </c>
      <c r="D16" s="5" t="n">
        <v>3753.0</v>
      </c>
      <c r="E16" s="6" t="n">
        <f si="0" t="shared"/>
        <v>33.466560085265115</v>
      </c>
      <c r="F16" s="5" t="n">
        <v>8441.0</v>
      </c>
      <c r="G16" s="5" t="n">
        <v>6765.0</v>
      </c>
      <c r="H16" s="6" t="n">
        <f si="1" t="shared"/>
        <v>24.774575018477464</v>
      </c>
      <c r="I16" t="s">
        <v>55</v>
      </c>
    </row>
    <row r="17" spans="1:9" x14ac:dyDescent="0.25">
      <c r="A17" s="21"/>
      <c r="B17" s="4" t="s">
        <v>17</v>
      </c>
      <c r="C17" s="5" t="n">
        <v>10581.0</v>
      </c>
      <c r="D17" s="5" t="n">
        <v>7143.0</v>
      </c>
      <c r="E17" s="6" t="n">
        <f si="0" t="shared"/>
        <v>48.13103737925242</v>
      </c>
      <c r="F17" s="5" t="n">
        <v>20136.0</v>
      </c>
      <c r="G17" s="5" t="n">
        <v>14579.0</v>
      </c>
      <c r="H17" s="6" t="n">
        <f si="1" t="shared"/>
        <v>38.11646889361411</v>
      </c>
      <c r="I17" t="s">
        <v>55</v>
      </c>
    </row>
    <row r="18" spans="1:9" x14ac:dyDescent="0.25">
      <c r="A18" s="21"/>
      <c r="B18" s="4" t="s">
        <v>18</v>
      </c>
      <c r="C18" s="5" t="n">
        <v>7115.0</v>
      </c>
      <c r="D18" s="5" t="n">
        <v>5556.0</v>
      </c>
      <c r="E18" s="6" t="n">
        <f si="0" t="shared"/>
        <v>28.05975521958244</v>
      </c>
      <c r="F18" s="5" t="n">
        <v>12956.0</v>
      </c>
      <c r="G18" s="5" t="n">
        <v>11522.0</v>
      </c>
      <c r="H18" s="6" t="n">
        <f si="1" t="shared"/>
        <v>12.445755945148406</v>
      </c>
      <c r="I18" t="s">
        <v>55</v>
      </c>
    </row>
    <row r="19" spans="1:9" x14ac:dyDescent="0.25">
      <c r="A19" s="21"/>
      <c r="B19" s="4" t="s">
        <v>19</v>
      </c>
      <c r="C19" s="5" t="n">
        <f>C20-C3-C4-C5-C6-C7-C8-C9-C10-C11-C12-C13-C14-C15-C16-C17-C18</f>
        <v>105.0</v>
      </c>
      <c r="D19" s="5" t="n">
        <f>D20-D3-D4-D5-D6-D7-D8-D9-D10-D11-D12-D13-D14-D15-D16-D17-D18</f>
        <v>111.0</v>
      </c>
      <c r="E19" s="6" t="n">
        <f si="0" t="shared"/>
        <v>-5.405405405405405</v>
      </c>
      <c r="F19" s="5" t="n">
        <f>F20-F3-F4-F5-F6-F7-F8-F9-F10-F11-F12-F13-F14-F15-F16-F17-F18</f>
        <v>356.0</v>
      </c>
      <c r="G19" s="5" t="n">
        <f>G20-G3-G4-G5-G6-G7-G8-G9-G10-G11-G12-G13-G14-G15-G16-G17-G18</f>
        <v>265.0</v>
      </c>
      <c r="H19" s="6" t="n">
        <f si="1" t="shared"/>
        <v>34.33962264150943</v>
      </c>
      <c r="I19" t="s">
        <v>55</v>
      </c>
    </row>
    <row r="20" spans="1:9" x14ac:dyDescent="0.25">
      <c r="A20" s="22"/>
      <c r="B20" s="4" t="s">
        <v>20</v>
      </c>
      <c r="C20" s="5" t="n">
        <v>1292824.0</v>
      </c>
      <c r="D20" s="5" t="n">
        <v>591293.0</v>
      </c>
      <c r="E20" s="6" t="n">
        <f si="0" t="shared"/>
        <v>118.64354896810889</v>
      </c>
      <c r="F20" s="5" t="n">
        <v>2477602.0</v>
      </c>
      <c r="G20" s="5" t="n">
        <v>1199076.0</v>
      </c>
      <c r="H20" s="6" t="n">
        <f si="1" t="shared"/>
        <v>106.62593530351705</v>
      </c>
      <c r="I20" t="s">
        <v>55</v>
      </c>
    </row>
    <row r="21" spans="1:9" x14ac:dyDescent="0.25">
      <c r="A21" s="23" t="s">
        <v>21</v>
      </c>
      <c r="B21" s="4" t="s">
        <v>22</v>
      </c>
      <c r="C21" s="5" t="n">
        <v>41857.0</v>
      </c>
      <c r="D21" s="5" t="n">
        <v>26721.0</v>
      </c>
      <c r="E21" s="6" t="n">
        <f si="0" t="shared"/>
        <v>56.644586654691075</v>
      </c>
      <c r="F21" s="5" t="n">
        <v>91297.0</v>
      </c>
      <c r="G21" s="5" t="n">
        <v>71026.0</v>
      </c>
      <c r="H21" s="6" t="n">
        <f si="1" t="shared"/>
        <v>28.540252865147963</v>
      </c>
      <c r="I21" t="s">
        <v>55</v>
      </c>
    </row>
    <row r="22" spans="1:9" x14ac:dyDescent="0.25">
      <c r="A22" s="21"/>
      <c r="B22" s="4" t="s">
        <v>23</v>
      </c>
      <c r="C22" s="5" t="n">
        <v>5919.0</v>
      </c>
      <c r="D22" s="5" t="n">
        <v>4928.0</v>
      </c>
      <c r="E22" s="6" t="n">
        <f si="0" t="shared"/>
        <v>20.109577922077925</v>
      </c>
      <c r="F22" s="5" t="n">
        <v>11459.0</v>
      </c>
      <c r="G22" s="5" t="n">
        <v>12006.0</v>
      </c>
      <c r="H22" s="6" t="n">
        <f si="1" t="shared"/>
        <v>-4.556055305680495</v>
      </c>
      <c r="I22" t="s">
        <v>55</v>
      </c>
    </row>
    <row r="23" spans="1:9" x14ac:dyDescent="0.25">
      <c r="A23" s="21"/>
      <c r="B23" s="4" t="s">
        <v>24</v>
      </c>
      <c r="C23" s="5" t="n">
        <f>C24-C21-C22</f>
        <v>36.0</v>
      </c>
      <c r="D23" s="5" t="n">
        <f>D24-D21-D22</f>
        <v>18.0</v>
      </c>
      <c r="E23" s="6" t="n">
        <f si="0" t="shared"/>
        <v>100.0</v>
      </c>
      <c r="F23" s="5" t="n">
        <f>F24-F21-F22</f>
        <v>68.0</v>
      </c>
      <c r="G23" s="5" t="n">
        <f>G24-G21-G22</f>
        <v>46.0</v>
      </c>
      <c r="H23" s="6" t="n">
        <f si="1" t="shared"/>
        <v>47.82608695652173</v>
      </c>
      <c r="I23" t="s">
        <v>55</v>
      </c>
    </row>
    <row r="24" spans="1:9" x14ac:dyDescent="0.25">
      <c r="A24" s="22"/>
      <c r="B24" s="4" t="s">
        <v>25</v>
      </c>
      <c r="C24" s="5" t="n">
        <v>47812.0</v>
      </c>
      <c r="D24" s="5" t="n">
        <v>31667.0</v>
      </c>
      <c r="E24" s="6" t="n">
        <f si="0" t="shared"/>
        <v>50.983673856064684</v>
      </c>
      <c r="F24" s="5" t="n">
        <v>102824.0</v>
      </c>
      <c r="G24" s="5" t="n">
        <v>83078.0</v>
      </c>
      <c r="H24" s="6" t="n">
        <f si="1" t="shared"/>
        <v>23.76802522930259</v>
      </c>
      <c r="I24" t="s">
        <v>55</v>
      </c>
    </row>
    <row r="25" spans="1:9" x14ac:dyDescent="0.25">
      <c r="A25" s="23" t="s">
        <v>26</v>
      </c>
      <c r="B25" s="4" t="s">
        <v>27</v>
      </c>
      <c r="C25" s="5" t="n">
        <v>4732.0</v>
      </c>
      <c r="D25" s="5" t="n">
        <v>3645.0</v>
      </c>
      <c r="E25" s="6" t="n">
        <f si="0" t="shared"/>
        <v>29.821673525377236</v>
      </c>
      <c r="F25" s="5" t="n">
        <v>9201.0</v>
      </c>
      <c r="G25" s="5" t="n">
        <v>8869.0</v>
      </c>
      <c r="H25" s="6" t="n">
        <f si="1" t="shared"/>
        <v>3.743375803360016</v>
      </c>
      <c r="I25" t="s">
        <v>55</v>
      </c>
    </row>
    <row r="26" spans="1:9" x14ac:dyDescent="0.25">
      <c r="A26" s="21"/>
      <c r="B26" s="4" t="s">
        <v>28</v>
      </c>
      <c r="C26" s="5" t="n">
        <v>6223.0</v>
      </c>
      <c r="D26" s="5" t="n">
        <v>3883.0</v>
      </c>
      <c r="E26" s="6" t="n">
        <f si="0" t="shared"/>
        <v>60.26268349214525</v>
      </c>
      <c r="F26" s="5" t="n">
        <v>11828.0</v>
      </c>
      <c r="G26" s="5" t="n">
        <v>9682.0</v>
      </c>
      <c r="H26" s="6" t="n">
        <f si="1" t="shared"/>
        <v>22.1648419747986</v>
      </c>
      <c r="I26" t="s">
        <v>55</v>
      </c>
    </row>
    <row r="27" spans="1:9" x14ac:dyDescent="0.25">
      <c r="A27" s="21"/>
      <c r="B27" s="4" t="s">
        <v>29</v>
      </c>
      <c r="C27" s="5" t="n">
        <v>4840.0</v>
      </c>
      <c r="D27" s="5" t="n">
        <v>1553.0</v>
      </c>
      <c r="E27" s="6" t="n">
        <f si="0" t="shared"/>
        <v>211.6548615582743</v>
      </c>
      <c r="F27" s="5" t="n">
        <v>8879.0</v>
      </c>
      <c r="G27" s="5" t="n">
        <v>3225.0</v>
      </c>
      <c r="H27" s="6" t="n">
        <f si="1" t="shared"/>
        <v>175.31782945736433</v>
      </c>
      <c r="I27" t="s">
        <v>55</v>
      </c>
    </row>
    <row r="28" spans="1:9" x14ac:dyDescent="0.25">
      <c r="A28" s="21"/>
      <c r="B28" s="4" t="s">
        <v>30</v>
      </c>
      <c r="C28" s="5" t="n">
        <v>3215.0</v>
      </c>
      <c r="D28" s="5" t="n">
        <v>1133.0</v>
      </c>
      <c r="E28" s="6" t="n">
        <f si="0" t="shared"/>
        <v>183.75992939099737</v>
      </c>
      <c r="F28" s="5" t="n">
        <v>5783.0</v>
      </c>
      <c r="G28" s="5" t="n">
        <v>3145.0</v>
      </c>
      <c r="H28" s="6" t="n">
        <f si="1" t="shared"/>
        <v>83.87917329093798</v>
      </c>
      <c r="I28" t="s">
        <v>55</v>
      </c>
    </row>
    <row r="29" spans="1:9" x14ac:dyDescent="0.25">
      <c r="A29" s="21"/>
      <c r="B29" s="4" t="s">
        <v>31</v>
      </c>
      <c r="C29" s="5" t="n">
        <v>13.0</v>
      </c>
      <c r="D29" s="5" t="n">
        <v>7.0</v>
      </c>
      <c r="E29" s="6" t="n">
        <f si="0" t="shared"/>
        <v>85.71428571428572</v>
      </c>
      <c r="F29" s="5" t="n">
        <v>42.0</v>
      </c>
      <c r="G29" s="5" t="n">
        <v>29.0</v>
      </c>
      <c r="H29" s="6" t="n">
        <f si="1" t="shared"/>
        <v>44.827586206896555</v>
      </c>
      <c r="I29" t="s">
        <v>55</v>
      </c>
    </row>
    <row r="30" spans="1:9" x14ac:dyDescent="0.25">
      <c r="A30" s="21"/>
      <c r="B30" s="4" t="s">
        <v>32</v>
      </c>
      <c r="C30" s="5" t="n">
        <v>2452.0</v>
      </c>
      <c r="D30" s="5" t="n">
        <v>1569.0</v>
      </c>
      <c r="E30" s="6" t="n">
        <f si="0" t="shared"/>
        <v>56.277884002549406</v>
      </c>
      <c r="F30" s="5" t="n">
        <v>4942.0</v>
      </c>
      <c r="G30" s="5" t="n">
        <v>3729.0</v>
      </c>
      <c r="H30" s="6" t="n">
        <f si="1" t="shared"/>
        <v>32.52882810404933</v>
      </c>
      <c r="I30" t="s">
        <v>55</v>
      </c>
    </row>
    <row r="31" spans="1:9" x14ac:dyDescent="0.25">
      <c r="A31" s="21"/>
      <c r="B31" s="4" t="s">
        <v>33</v>
      </c>
      <c r="C31" s="5" t="n">
        <v>4269.0</v>
      </c>
      <c r="D31" s="5" t="n">
        <v>2455.0</v>
      </c>
      <c r="E31" s="6" t="n">
        <f si="0" t="shared"/>
        <v>73.89002036659878</v>
      </c>
      <c r="F31" s="5" t="n">
        <v>7917.0</v>
      </c>
      <c r="G31" s="5" t="n">
        <v>6180.0</v>
      </c>
      <c r="H31" s="6" t="n">
        <f si="1" t="shared"/>
        <v>28.10679611650486</v>
      </c>
      <c r="I31" t="s">
        <v>55</v>
      </c>
    </row>
    <row r="32" spans="1:9" x14ac:dyDescent="0.25">
      <c r="A32" s="21"/>
      <c r="B32" s="4" t="s">
        <v>34</v>
      </c>
      <c r="C32" s="5" t="n">
        <f>C33-C25-C26-C27-C28-C29-C30-C31</f>
        <v>1341.0</v>
      </c>
      <c r="D32" s="5" t="n">
        <f>D33-D25-D26-D27-D28-D29-D30-D31</f>
        <v>80.0</v>
      </c>
      <c r="E32" s="6" t="n">
        <f si="0" t="shared"/>
        <v>1576.25</v>
      </c>
      <c r="F32" s="5" t="n">
        <f>F33-F25-F26-F27-F28-F29-F30-F31</f>
        <v>2523.0</v>
      </c>
      <c r="G32" s="5" t="n">
        <f>G33-G25-G26-G27-G28-G29-G30-G31</f>
        <v>300.0</v>
      </c>
      <c r="H32" s="6" t="n">
        <f si="1" t="shared"/>
        <v>741.0</v>
      </c>
      <c r="I32" t="s">
        <v>55</v>
      </c>
    </row>
    <row r="33" spans="1:9" x14ac:dyDescent="0.25">
      <c r="A33" s="22"/>
      <c r="B33" s="4" t="s">
        <v>35</v>
      </c>
      <c r="C33" s="5" t="n">
        <v>27085.0</v>
      </c>
      <c r="D33" s="5" t="n">
        <v>14325.0</v>
      </c>
      <c r="E33" s="6" t="n">
        <f si="0" t="shared"/>
        <v>89.07504363001746</v>
      </c>
      <c r="F33" s="5" t="n">
        <v>51115.0</v>
      </c>
      <c r="G33" s="5" t="n">
        <v>35159.0</v>
      </c>
      <c r="H33" s="6" t="n">
        <f si="1" t="shared"/>
        <v>45.382405642936384</v>
      </c>
      <c r="I33" t="s">
        <v>55</v>
      </c>
    </row>
    <row r="34" spans="1:9" x14ac:dyDescent="0.25">
      <c r="A34" s="21" t="s">
        <v>36</v>
      </c>
      <c r="B34" s="4" t="s">
        <v>37</v>
      </c>
      <c r="C34" s="5" t="n">
        <v>17504.0</v>
      </c>
      <c r="D34" s="5" t="n">
        <v>11957.0</v>
      </c>
      <c r="E34" s="6" t="n">
        <f si="0" t="shared"/>
        <v>46.39123525968052</v>
      </c>
      <c r="F34" s="5" t="n">
        <v>31915.0</v>
      </c>
      <c r="G34" s="5" t="n">
        <v>25237.0</v>
      </c>
      <c r="H34" s="6" t="n">
        <f si="1" t="shared"/>
        <v>26.46114831398343</v>
      </c>
      <c r="I34" t="s">
        <v>55</v>
      </c>
    </row>
    <row r="35" spans="1:9" x14ac:dyDescent="0.25">
      <c r="A35" s="21"/>
      <c r="B35" s="4" t="s">
        <v>38</v>
      </c>
      <c r="C35" s="5" t="n">
        <v>3305.0</v>
      </c>
      <c r="D35" s="5" t="n">
        <v>2592.0</v>
      </c>
      <c r="E35" s="6" t="n">
        <f si="0" t="shared"/>
        <v>27.507716049382715</v>
      </c>
      <c r="F35" s="5" t="n">
        <v>5788.0</v>
      </c>
      <c r="G35" s="5" t="n">
        <v>4778.0</v>
      </c>
      <c r="H35" s="6" t="n">
        <f si="1" t="shared"/>
        <v>21.138551695269992</v>
      </c>
      <c r="I35" t="s">
        <v>55</v>
      </c>
    </row>
    <row r="36" spans="1:9" x14ac:dyDescent="0.25">
      <c r="A36" s="21"/>
      <c r="B36" s="4" t="s">
        <v>47</v>
      </c>
      <c r="C36" s="5" t="n">
        <v>735.0</v>
      </c>
      <c r="D36" s="5" t="n">
        <v>949.0</v>
      </c>
      <c r="E36" s="6" t="n">
        <f si="0" t="shared"/>
        <v>-22.550052687038992</v>
      </c>
      <c r="F36" s="5" t="n">
        <v>1570.0</v>
      </c>
      <c r="G36" s="5" t="n">
        <v>1656.0</v>
      </c>
      <c r="H36" s="6" t="n">
        <f si="1" t="shared"/>
        <v>-5.193236714975846</v>
      </c>
      <c r="I36" t="s">
        <v>55</v>
      </c>
    </row>
    <row r="37" spans="1:9" x14ac:dyDescent="0.25">
      <c r="A37" s="21"/>
      <c r="B37" s="7" t="s">
        <v>39</v>
      </c>
      <c r="C37" s="5" t="n">
        <f>C38-C34-C35-C36</f>
        <v>3.0</v>
      </c>
      <c r="D37" s="5" t="n">
        <f>D38-D34-D35-D36</f>
        <v>1.0</v>
      </c>
      <c r="E37" s="6" t="n">
        <f si="0" t="shared"/>
        <v>200.0</v>
      </c>
      <c r="F37" s="5" t="n">
        <f>F38-F34-F35-F36</f>
        <v>10.0</v>
      </c>
      <c r="G37" s="5" t="n">
        <f>G38-G34-G35-G36</f>
        <v>6.0</v>
      </c>
      <c r="H37" s="6" t="n">
        <f si="1" t="shared"/>
        <v>66.66666666666667</v>
      </c>
      <c r="I37" t="s">
        <v>55</v>
      </c>
    </row>
    <row r="38" spans="1:9" x14ac:dyDescent="0.25">
      <c r="A38" s="21"/>
      <c r="B38" s="7" t="s">
        <v>40</v>
      </c>
      <c r="C38" s="5" t="n">
        <v>21547.0</v>
      </c>
      <c r="D38" s="5" t="n">
        <v>15499.0</v>
      </c>
      <c r="E38" s="6" t="n">
        <f si="0" t="shared"/>
        <v>39.021872378863144</v>
      </c>
      <c r="F38" s="5" t="n">
        <v>39283.0</v>
      </c>
      <c r="G38" s="5" t="n">
        <v>31677.0</v>
      </c>
      <c r="H38" s="6" t="n">
        <f si="1" t="shared"/>
        <v>24.011112163399307</v>
      </c>
      <c r="I38" t="s">
        <v>55</v>
      </c>
    </row>
    <row customHeight="1" ht="20.100000000000001" r="39" spans="1:9" x14ac:dyDescent="0.25">
      <c r="A39" s="17" t="s">
        <v>41</v>
      </c>
      <c r="B39" s="8" t="s">
        <v>42</v>
      </c>
      <c r="C39" s="5" t="n">
        <v>10.0</v>
      </c>
      <c r="D39" s="5" t="n">
        <v>5.0</v>
      </c>
      <c r="E39" s="6" t="n">
        <f si="0" t="shared"/>
        <v>100.0</v>
      </c>
      <c r="F39" s="5" t="n">
        <v>32.0</v>
      </c>
      <c r="G39" s="5" t="n">
        <v>22.0</v>
      </c>
      <c r="H39" s="6" t="n">
        <f si="1" t="shared"/>
        <v>45.45454545454546</v>
      </c>
      <c r="I39" t="s">
        <v>55</v>
      </c>
    </row>
    <row customHeight="1" ht="20.100000000000001" r="40" spans="1:9" x14ac:dyDescent="0.25">
      <c r="A40" s="17"/>
      <c r="B40" s="8" t="s">
        <v>43</v>
      </c>
      <c r="C40" s="5" t="n">
        <f>C41-C39</f>
        <v>28.0</v>
      </c>
      <c r="D40" s="5" t="n">
        <f>D41-D39</f>
        <v>13.0</v>
      </c>
      <c r="E40" s="6" t="n">
        <f si="0" t="shared"/>
        <v>115.38461538461537</v>
      </c>
      <c r="F40" s="5" t="n">
        <f>F41-F39</f>
        <v>77.0</v>
      </c>
      <c r="G40" s="5" t="n">
        <f>G41-G39</f>
        <v>55.0</v>
      </c>
      <c r="H40" s="6" t="n">
        <f si="1" t="shared"/>
        <v>39.99999999999999</v>
      </c>
      <c r="I40" t="s">
        <v>55</v>
      </c>
    </row>
    <row customHeight="1" ht="20.100000000000001" r="41" spans="1:9" x14ac:dyDescent="0.25">
      <c r="A41" s="17"/>
      <c r="B41" s="7" t="s">
        <v>44</v>
      </c>
      <c r="C41" s="5" t="n">
        <v>38.0</v>
      </c>
      <c r="D41" s="5" t="n">
        <v>18.0</v>
      </c>
      <c r="E41" s="6" t="n">
        <f si="0" t="shared"/>
        <v>111.11111111111111</v>
      </c>
      <c r="F41" s="5" t="n">
        <v>109.0</v>
      </c>
      <c r="G41" s="5" t="n">
        <v>77.0</v>
      </c>
      <c r="H41" s="6" t="n">
        <f si="1" t="shared"/>
        <v>41.55844155844155</v>
      </c>
      <c r="I41" t="s">
        <v>55</v>
      </c>
    </row>
    <row r="42" spans="1:9" x14ac:dyDescent="0.25">
      <c r="A42" s="9"/>
      <c r="B42" s="4" t="s">
        <v>45</v>
      </c>
      <c r="C42" s="5" t="n">
        <v>168.0</v>
      </c>
      <c r="D42" s="5" t="n">
        <v>141.0</v>
      </c>
      <c r="E42" s="6" t="n">
        <f si="0" t="shared"/>
        <v>19.14893617021276</v>
      </c>
      <c r="F42" s="5" t="n">
        <v>292.0</v>
      </c>
      <c r="G42" s="5" t="n">
        <v>350.0</v>
      </c>
      <c r="H42" s="6" t="n">
        <f si="1" t="shared"/>
        <v>-16.57142857142857</v>
      </c>
      <c r="I42" t="s">
        <v>55</v>
      </c>
    </row>
    <row r="43" spans="1:9" x14ac:dyDescent="0.25">
      <c r="A43" s="10"/>
      <c r="B43" s="4" t="s">
        <v>46</v>
      </c>
      <c r="C43" s="5" t="n">
        <f>C20+C24+C33+C38+C41+C42</f>
        <v>1389474.0</v>
      </c>
      <c r="D43" s="5" t="n">
        <f>D20+D24+D33+D38+D41+D42</f>
        <v>652943.0</v>
      </c>
      <c r="E43" s="6" t="n">
        <f si="0" t="shared"/>
        <v>112.80173001318646</v>
      </c>
      <c r="F43" s="5" t="n">
        <f>F20+F24+F33+F38+F41+F42</f>
        <v>2671225.0</v>
      </c>
      <c r="G43" s="5" t="n">
        <f>G20+G24+G33+G38+G41+G42</f>
        <v>1349417.0</v>
      </c>
      <c r="H43" s="6" t="n">
        <f si="1" t="shared"/>
        <v>97.95400532229846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