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<sst xmlns="http://schemas.openxmlformats.org/spreadsheetml/2006/main" count="98" uniqueCount="56">
  <si>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</si>
  <si>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</si>
  <si>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</si>
  <si>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</si>
  <si>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</si>
  <si>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</si>
  <si>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</si>
  <si>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</si>
  <si>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</si>
  <si>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</si>
  <si>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</si>
  <si>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</si>
  <si>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</si>
  <si>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</si>
  <si>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</si>
  <si>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</si>
  <si>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</si>
  <si>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</si>
  <si>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</si>
  <si>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</si>
  <si>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</si>
  <si>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</si>
  <si>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</si>
  <si>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</si>
  <si>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</si>
  <si>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</si>
  <si>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</si>
  <si>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</si>
  <si>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</si>
  <si>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</si>
  <si>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</si>
  <si>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</si>
  <si>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</si>
  <si>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</si>
  <si>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</si>
  <si>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</si>
  <si>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</si>
  <si>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</si>
  <si>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</si>
  <si>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</si>
  <si>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</si>
  <si>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</si>
  <si>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</si>
  <si>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</si>
  <si>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</si>
  <si>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</si>
  <si>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</si>
  <si>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</si>
  <si>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</si>
  <si>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</si>
  <si>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</si>
  <si>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</si>
  <si>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</si>
  <si>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113年1至2月來臺旅客人次及成長率－按國籍分
Table 1-3 Visitor Arrivals by Nationality,
 January-February, 2024</t>
  </si>
  <si>
    <t>113年1至2月
Jan.-February., 2024</t>
  </si>
  <si>
    <t>112年1至2月
Jan.-February.,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</si>
</sst>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196906.0</v>
      </c>
      <c r="E3" s="4" t="n">
        <v>72921.0</v>
      </c>
      <c r="F3" s="5" t="n">
        <f>IF(E3=0,"-",(D3-E3)/E3*100)</f>
        <v>170.02646699853267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223800.0</v>
      </c>
      <c r="E4" s="4" t="n">
        <v>95396.0</v>
      </c>
      <c r="F4" s="5" t="n">
        <f ref="F4:F46" si="0" t="shared">IF(E4=0,"-",(D4-E4)/E4*100)</f>
        <v>134.60103148978993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6215.0</v>
      </c>
      <c r="E5" s="4" t="n">
        <v>4683.0</v>
      </c>
      <c r="F5" s="5" t="n">
        <f si="0" t="shared"/>
        <v>32.714072175955586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2088.0</v>
      </c>
      <c r="E6" s="4" t="n">
        <v>1836.0</v>
      </c>
      <c r="F6" s="5" t="n">
        <f si="0" t="shared"/>
        <v>13.725490196078432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84992.0</v>
      </c>
      <c r="E7" s="4" t="n">
        <v>61414.0</v>
      </c>
      <c r="F7" s="5" t="n">
        <f si="0" t="shared"/>
        <v>38.39189761292213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51724.0</v>
      </c>
      <c r="E8" s="4" t="n">
        <v>40588.0</v>
      </c>
      <c r="F8" s="5" t="n">
        <f si="0" t="shared"/>
        <v>27.43668079235242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33055.0</v>
      </c>
      <c r="E9" s="4" t="n">
        <v>28217.0</v>
      </c>
      <c r="F9" s="5" t="n">
        <f si="0" t="shared"/>
        <v>17.145692313144558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73051.0</v>
      </c>
      <c r="E10" s="4" t="n">
        <v>37236.0</v>
      </c>
      <c r="F10" s="5" t="n">
        <f si="0" t="shared"/>
        <v>96.18380062305296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62811.0</v>
      </c>
      <c r="E11" s="4" t="n">
        <v>45031.0</v>
      </c>
      <c r="F11" s="5" t="n">
        <f si="0" t="shared"/>
        <v>39.483911083475824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55993.0</v>
      </c>
      <c r="E12" s="4" t="n">
        <v>58193.0</v>
      </c>
      <c r="F12" s="5" t="n">
        <f si="0" t="shared"/>
        <v>-3.780523430653172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3360.0</v>
      </c>
      <c r="E13" s="4" t="n">
        <f>E14-E7-E8-E9-E10-E11-E12</f>
        <v>2527.0</v>
      </c>
      <c r="F13" s="5" t="n">
        <f si="0" t="shared"/>
        <v>32.96398891966759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364986.0</v>
      </c>
      <c r="E14" s="4" t="n">
        <v>273206.0</v>
      </c>
      <c r="F14" s="5" t="n">
        <f si="0" t="shared"/>
        <v>33.593698527850776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1386.0</v>
      </c>
      <c r="E15" s="4" t="n">
        <f>E16-E3-E4-E5-E6-E14</f>
        <v>1000.0</v>
      </c>
      <c r="F15" s="5" t="n">
        <f si="0" t="shared"/>
        <v>38.6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795381.0</v>
      </c>
      <c r="E16" s="4" t="n">
        <v>449042.0</v>
      </c>
      <c r="F16" s="5" t="n">
        <f si="0" t="shared"/>
        <v>77.12842005870274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21863.0</v>
      </c>
      <c r="E17" s="4" t="n">
        <v>11593.0</v>
      </c>
      <c r="F17" s="5" t="n">
        <f si="0" t="shared"/>
        <v>88.58794099887864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87848.0</v>
      </c>
      <c r="E18" s="4" t="n">
        <v>52809.0</v>
      </c>
      <c r="F18" s="5" t="n">
        <f si="0" t="shared"/>
        <v>66.3504326913973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616.0</v>
      </c>
      <c r="E19" s="4" t="n">
        <v>321.0</v>
      </c>
      <c r="F19" s="5" t="n">
        <f si="0" t="shared"/>
        <v>91.90031152647975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688.0</v>
      </c>
      <c r="E20" s="4" t="n">
        <v>343.0</v>
      </c>
      <c r="F20" s="5" t="n">
        <f si="0" t="shared"/>
        <v>100.58309037900874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191.0</v>
      </c>
      <c r="E21" s="4" t="n">
        <v>138.0</v>
      </c>
      <c r="F21" s="5" t="n">
        <f si="0" t="shared"/>
        <v>38.405797101449274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2212.0</v>
      </c>
      <c r="E22" s="4" t="n">
        <f>E23-E17-E18-E19-E20-E21</f>
        <v>1710.0</v>
      </c>
      <c r="F22" s="5" t="n">
        <f>IF(E22=0,"-",(D22-E22)/E22*100)</f>
        <v>29.35672514619883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113418.0</v>
      </c>
      <c r="E23" s="4" t="n">
        <v>66914.0</v>
      </c>
      <c r="F23" s="5" t="n">
        <f si="0" t="shared"/>
        <v>69.49816181964911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1174.0</v>
      </c>
      <c r="E24" s="4" t="n">
        <v>795.0</v>
      </c>
      <c r="F24" s="5" t="n">
        <f si="0" t="shared"/>
        <v>47.672955974842765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8755.0</v>
      </c>
      <c r="E25" s="4" t="n">
        <v>6010.0</v>
      </c>
      <c r="F25" s="5" t="n">
        <f si="0" t="shared"/>
        <v>45.673876871880196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9415.0</v>
      </c>
      <c r="E26" s="4" t="n">
        <v>6845.0</v>
      </c>
      <c r="F26" s="5" t="n">
        <f si="0" t="shared"/>
        <v>37.54565376186998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2955.0</v>
      </c>
      <c r="E27" s="4" t="n">
        <v>1873.0</v>
      </c>
      <c r="F27" s="5" t="n">
        <f si="0" t="shared"/>
        <v>57.768286171916714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3754.0</v>
      </c>
      <c r="E28" s="4" t="n">
        <v>2856.0</v>
      </c>
      <c r="F28" s="5" t="n">
        <f si="0" t="shared"/>
        <v>31.442577030812323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1444.0</v>
      </c>
      <c r="E29" s="4" t="n">
        <v>937.0</v>
      </c>
      <c r="F29" s="5" t="n">
        <f si="0" t="shared"/>
        <v>54.10885805763074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1899.0</v>
      </c>
      <c r="E30" s="4" t="n">
        <v>1266.0</v>
      </c>
      <c r="F30" s="5" t="n">
        <f si="0" t="shared"/>
        <v>50.0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14121.0</v>
      </c>
      <c r="E31" s="4" t="n">
        <v>8748.0</v>
      </c>
      <c r="F31" s="5" t="n">
        <f si="0" t="shared"/>
        <v>61.419753086419746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1456.0</v>
      </c>
      <c r="E32" s="4" t="n">
        <v>1082.0</v>
      </c>
      <c r="F32" s="5" t="n">
        <f si="0" t="shared"/>
        <v>34.56561922365989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289.0</v>
      </c>
      <c r="E33" s="4" t="n">
        <v>235.0</v>
      </c>
      <c r="F33" s="5" t="n">
        <f si="0" t="shared"/>
        <v>22.97872340425532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1133.0</v>
      </c>
      <c r="E34" s="4" t="n">
        <v>881.0</v>
      </c>
      <c r="F34" s="5" t="n">
        <f si="0" t="shared"/>
        <v>28.603859250851304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12139.0</v>
      </c>
      <c r="E35" s="4" t="n">
        <f>E36-E24-E25-E26-E27-E28-E29-E30-E31-E32-E33-E34</f>
        <v>7467.0</v>
      </c>
      <c r="F35" s="5" t="n">
        <f si="0" t="shared"/>
        <v>62.56863532877996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58534.0</v>
      </c>
      <c r="E36" s="4" t="n">
        <v>38995.0</v>
      </c>
      <c r="F36" s="5" t="n">
        <f si="0" t="shared"/>
        <v>50.10642390050006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18924.0</v>
      </c>
      <c r="E37" s="4" t="n">
        <v>10726.0</v>
      </c>
      <c r="F37" s="5" t="n">
        <f si="0" t="shared"/>
        <v>76.43110199515196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3235.0</v>
      </c>
      <c r="E38" s="4" t="n">
        <v>2051.0</v>
      </c>
      <c r="F38" s="5" t="n">
        <f si="0" t="shared"/>
        <v>57.72793759141882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208.0</v>
      </c>
      <c r="E39" s="4" t="n">
        <f>E40-E37-E38</f>
        <v>257.0</v>
      </c>
      <c r="F39" s="5" t="n">
        <f si="0" t="shared"/>
        <v>-19.06614785992218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22367.0</v>
      </c>
      <c r="E40" s="4" t="n">
        <v>13034.0</v>
      </c>
      <c r="F40" s="5" t="n">
        <f si="0" t="shared"/>
        <v>71.60503299063986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934.0</v>
      </c>
      <c r="E41" s="4" t="n">
        <v>718.0</v>
      </c>
      <c r="F41" s="5" t="n">
        <f si="0" t="shared"/>
        <v>30.08356545961003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936.0</v>
      </c>
      <c r="E42" s="4" t="n">
        <f>E43-E41</f>
        <v>592.0</v>
      </c>
      <c r="F42" s="5" t="n">
        <f si="0" t="shared"/>
        <v>58.108108108108105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1870.0</v>
      </c>
      <c r="E43" s="4" t="n">
        <v>1310.0</v>
      </c>
      <c r="F43" s="5" t="n">
        <f si="0" t="shared"/>
        <v>42.74809160305343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123.0</v>
      </c>
      <c r="E44" s="4" t="n">
        <v>100.0</v>
      </c>
      <c r="F44" s="5" t="n">
        <f si="0" t="shared"/>
        <v>23.0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246616.0</v>
      </c>
      <c r="E45" s="4" t="n">
        <v>54062.0</v>
      </c>
      <c r="F45" s="5" t="n">
        <f si="0" t="shared"/>
        <v>356.17254263623244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1238309.0</v>
      </c>
      <c r="E46" s="8" t="n">
        <f>E44+E43+E40+E36+E23+E16+E45</f>
        <v>623457.0</v>
      </c>
      <c r="F46" s="5" t="n">
        <f si="0" t="shared"/>
        <v>98.6197925438322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