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<sst xmlns="http://schemas.openxmlformats.org/spreadsheetml/2006/main" count="98" uniqueCount="56">
  <si>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</si>
  <si>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</si>
  <si>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</si>
  <si>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</si>
  <si>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</si>
  <si>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</si>
  <si>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</si>
  <si>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</si>
  <si>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</si>
  <si>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</si>
  <si>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</si>
  <si>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</si>
  <si>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</si>
  <si>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</si>
  <si>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</si>
  <si>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</si>
  <si>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</si>
  <si>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</si>
  <si>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</si>
  <si>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</si>
  <si>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</si>
  <si>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</si>
  <si>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</si>
  <si>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</si>
  <si>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</si>
  <si>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</si>
  <si>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</si>
  <si>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</si>
  <si>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</si>
  <si>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</si>
  <si>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</si>
  <si>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</si>
  <si>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</si>
  <si>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</si>
  <si>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</si>
  <si>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</si>
  <si>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</si>
  <si>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</si>
  <si>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</si>
  <si>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</si>
  <si>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</si>
  <si>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</si>
  <si>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</si>
  <si>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</si>
  <si>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</si>
  <si>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</si>
  <si>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</si>
  <si>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</si>
  <si>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</si>
  <si>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</si>
  <si>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</si>
  <si>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</si>
  <si>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</si>
  <si>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113年2月來臺旅客人次及成長率－按國籍分
Table 1-3 Visitor Arrivals by Nationality,
 February, 2024</t>
  </si>
  <si>
    <t>113年2月
Feb.., 2024</t>
  </si>
  <si>
    <t>112年2月
Feb..,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</si>
</sst>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101456.0</v>
      </c>
      <c r="E3" s="4" t="n">
        <v>45439.0</v>
      </c>
      <c r="F3" s="5" t="n">
        <f>IF(E3=0,"-",(D3-E3)/E3*100)</f>
        <v>123.27956161007066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110310.0</v>
      </c>
      <c r="E4" s="4" t="n">
        <v>59022.0</v>
      </c>
      <c r="F4" s="5" t="n">
        <f ref="F4:F46" si="0" t="shared">IF(E4=0,"-",(D4-E4)/E4*100)</f>
        <v>86.89641150757345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3348.0</v>
      </c>
      <c r="E5" s="4" t="n">
        <v>2838.0</v>
      </c>
      <c r="F5" s="5" t="n">
        <f si="0" t="shared"/>
        <v>17.970401691331926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1015.0</v>
      </c>
      <c r="E6" s="4" t="n">
        <v>1052.0</v>
      </c>
      <c r="F6" s="5" t="n">
        <f si="0" t="shared"/>
        <v>-3.5171102661596962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55082.0</v>
      </c>
      <c r="E7" s="4" t="n">
        <v>40780.0</v>
      </c>
      <c r="F7" s="5" t="n">
        <f si="0" t="shared"/>
        <v>35.07111329082883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21779.0</v>
      </c>
      <c r="E8" s="4" t="n">
        <v>24345.0</v>
      </c>
      <c r="F8" s="5" t="n">
        <f si="0" t="shared"/>
        <v>-10.540151981926474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16973.0</v>
      </c>
      <c r="E9" s="4" t="n">
        <v>16739.0</v>
      </c>
      <c r="F9" s="5" t="n">
        <f si="0" t="shared"/>
        <v>1.397932970906267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33884.0</v>
      </c>
      <c r="E10" s="4" t="n">
        <v>18455.0</v>
      </c>
      <c r="F10" s="5" t="n">
        <f si="0" t="shared"/>
        <v>83.60335952316446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30607.0</v>
      </c>
      <c r="E11" s="4" t="n">
        <v>28934.0</v>
      </c>
      <c r="F11" s="5" t="n">
        <f si="0" t="shared"/>
        <v>5.782124835833276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38880.0</v>
      </c>
      <c r="E12" s="4" t="n">
        <v>39235.0</v>
      </c>
      <c r="F12" s="5" t="n">
        <f si="0" t="shared"/>
        <v>-0.9048043838409583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1692.0</v>
      </c>
      <c r="E13" s="4" t="n">
        <f>E14-E7-E8-E9-E10-E11-E12</f>
        <v>1203.0</v>
      </c>
      <c r="F13" s="5" t="n">
        <f si="0" t="shared"/>
        <v>40.64837905236908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198897.0</v>
      </c>
      <c r="E14" s="4" t="n">
        <v>169691.0</v>
      </c>
      <c r="F14" s="5" t="n">
        <f si="0" t="shared"/>
        <v>17.211284039813542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678.0</v>
      </c>
      <c r="E15" s="4" t="n">
        <f>E16-E3-E4-E5-E6-E14</f>
        <v>588.0</v>
      </c>
      <c r="F15" s="5" t="n">
        <f si="0" t="shared"/>
        <v>15.306122448979592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415704.0</v>
      </c>
      <c r="E16" s="4" t="n">
        <v>278630.0</v>
      </c>
      <c r="F16" s="5" t="n">
        <f si="0" t="shared"/>
        <v>49.19570756917776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11503.0</v>
      </c>
      <c r="E17" s="4" t="n">
        <v>5823.0</v>
      </c>
      <c r="F17" s="5" t="n">
        <f si="0" t="shared"/>
        <v>97.54422119182551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44861.0</v>
      </c>
      <c r="E18" s="4" t="n">
        <v>26169.0</v>
      </c>
      <c r="F18" s="5" t="n">
        <f si="0" t="shared"/>
        <v>71.42802552638618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348.0</v>
      </c>
      <c r="E19" s="4" t="n">
        <v>149.0</v>
      </c>
      <c r="F19" s="5" t="n">
        <f si="0" t="shared"/>
        <v>133.55704697986576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303.0</v>
      </c>
      <c r="E20" s="4" t="n">
        <v>181.0</v>
      </c>
      <c r="F20" s="5" t="n">
        <f si="0" t="shared"/>
        <v>67.40331491712708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81.0</v>
      </c>
      <c r="E21" s="4" t="n">
        <v>56.0</v>
      </c>
      <c r="F21" s="5" t="n">
        <f si="0" t="shared"/>
        <v>44.642857142857146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1297.0</v>
      </c>
      <c r="E22" s="4" t="n">
        <f>E23-E17-E18-E19-E20-E21</f>
        <v>976.0</v>
      </c>
      <c r="F22" s="5" t="n">
        <f>IF(E22=0,"-",(D22-E22)/E22*100)</f>
        <v>32.88934426229508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58393.0</v>
      </c>
      <c r="E23" s="4" t="n">
        <v>33354.0</v>
      </c>
      <c r="F23" s="5" t="n">
        <f si="0" t="shared"/>
        <v>75.07045631708341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615.0</v>
      </c>
      <c r="E24" s="4" t="n">
        <v>437.0</v>
      </c>
      <c r="F24" s="5" t="n">
        <f si="0" t="shared"/>
        <v>40.73226544622426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4699.0</v>
      </c>
      <c r="E25" s="4" t="n">
        <v>3190.0</v>
      </c>
      <c r="F25" s="5" t="n">
        <f si="0" t="shared"/>
        <v>47.304075235109714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5046.0</v>
      </c>
      <c r="E26" s="4" t="n">
        <v>3662.0</v>
      </c>
      <c r="F26" s="5" t="n">
        <f si="0" t="shared"/>
        <v>37.79355543418897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1323.0</v>
      </c>
      <c r="E27" s="4" t="n">
        <v>1059.0</v>
      </c>
      <c r="F27" s="5" t="n">
        <f si="0" t="shared"/>
        <v>24.929178470254957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1977.0</v>
      </c>
      <c r="E28" s="4" t="n">
        <v>1539.0</v>
      </c>
      <c r="F28" s="5" t="n">
        <f si="0" t="shared"/>
        <v>28.460038986354775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762.0</v>
      </c>
      <c r="E29" s="4" t="n">
        <v>502.0</v>
      </c>
      <c r="F29" s="5" t="n">
        <f si="0" t="shared"/>
        <v>51.79282868525896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978.0</v>
      </c>
      <c r="E30" s="4" t="n">
        <v>662.0</v>
      </c>
      <c r="F30" s="5" t="n">
        <f si="0" t="shared"/>
        <v>47.73413897280967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7374.0</v>
      </c>
      <c r="E31" s="4" t="n">
        <v>4357.0</v>
      </c>
      <c r="F31" s="5" t="n">
        <f si="0" t="shared"/>
        <v>69.24489327518934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783.0</v>
      </c>
      <c r="E32" s="4" t="n">
        <v>580.0</v>
      </c>
      <c r="F32" s="5" t="n">
        <f si="0" t="shared"/>
        <v>35.0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146.0</v>
      </c>
      <c r="E33" s="4" t="n">
        <v>121.0</v>
      </c>
      <c r="F33" s="5" t="n">
        <f si="0" t="shared"/>
        <v>20.66115702479339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571.0</v>
      </c>
      <c r="E34" s="4" t="n">
        <v>442.0</v>
      </c>
      <c r="F34" s="5" t="n">
        <f si="0" t="shared"/>
        <v>29.185520361990953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6618.0</v>
      </c>
      <c r="E35" s="4" t="n">
        <f>E36-E24-E25-E26-E27-E28-E29-E30-E31-E32-E33-E34</f>
        <v>3920.0</v>
      </c>
      <c r="F35" s="5" t="n">
        <f si="0" t="shared"/>
        <v>68.8265306122449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30892.0</v>
      </c>
      <c r="E36" s="4" t="n">
        <v>20471.0</v>
      </c>
      <c r="F36" s="5" t="n">
        <f si="0" t="shared"/>
        <v>50.90615993356455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6915.0</v>
      </c>
      <c r="E37" s="4" t="n">
        <v>4392.0</v>
      </c>
      <c r="F37" s="5" t="n">
        <f si="0" t="shared"/>
        <v>57.44535519125683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1250.0</v>
      </c>
      <c r="E38" s="4" t="n">
        <v>823.0</v>
      </c>
      <c r="F38" s="5" t="n">
        <f si="0" t="shared"/>
        <v>51.88335358444714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96.0</v>
      </c>
      <c r="E39" s="4" t="n">
        <f>E40-E37-E38</f>
        <v>114.0</v>
      </c>
      <c r="F39" s="5" t="n">
        <f si="0" t="shared"/>
        <v>-15.789473684210526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8261.0</v>
      </c>
      <c r="E40" s="4" t="n">
        <v>5329.0</v>
      </c>
      <c r="F40" s="5" t="n">
        <f si="0" t="shared"/>
        <v>55.01970350910115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586.0</v>
      </c>
      <c r="E41" s="4" t="n">
        <v>369.0</v>
      </c>
      <c r="F41" s="5" t="n">
        <f si="0" t="shared"/>
        <v>58.80758807588076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590.0</v>
      </c>
      <c r="E42" s="4" t="n">
        <f>E43-E41</f>
        <v>338.0</v>
      </c>
      <c r="F42" s="5" t="n">
        <f si="0" t="shared"/>
        <v>74.55621301775149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1176.0</v>
      </c>
      <c r="E43" s="4" t="n">
        <v>707.0</v>
      </c>
      <c r="F43" s="5" t="n">
        <f si="0" t="shared"/>
        <v>66.33663366336634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59.0</v>
      </c>
      <c r="E44" s="4" t="n">
        <v>65.0</v>
      </c>
      <c r="F44" s="5" t="n">
        <f si="0" t="shared"/>
        <v>-9.230769230769232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133863.0</v>
      </c>
      <c r="E45" s="4" t="n">
        <v>30542.0</v>
      </c>
      <c r="F45" s="5" t="n">
        <f si="0" t="shared"/>
        <v>338.2915329709908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648348.0</v>
      </c>
      <c r="E46" s="8" t="n">
        <f>E44+E43+E40+E36+E23+E16+E45</f>
        <v>369098.0</v>
      </c>
      <c r="F46" s="5" t="n">
        <f si="0" t="shared"/>
        <v>75.65741347826322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