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<sst xmlns="http://schemas.openxmlformats.org/spreadsheetml/2006/main" count="118" uniqueCount="73">
  <si>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</si>
  <si>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</si>
  <si>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</si>
  <si>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</si>
  <si>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</si>
  <si>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</si>
  <si>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</si>
  <si>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</si>
  <si>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</si>
  <si>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</si>
  <si>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</si>
  <si>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</si>
  <si>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</si>
  <si>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</si>
  <si>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</si>
  <si>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</si>
  <si>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</si>
  <si>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</si>
  <si>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</si>
  <si>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</si>
  <si>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</si>
  <si>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</si>
  <si>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</si>
  <si>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</si>
  <si>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</si>
  <si>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</si>
  <si>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</si>
  <si>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</si>
  <si>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</si>
  <si>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</si>
  <si>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</si>
  <si>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</si>
  <si>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</si>
  <si>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</si>
  <si>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</si>
  <si>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</si>
  <si>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</si>
  <si>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</si>
  <si>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</si>
  <si>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</si>
  <si>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</si>
  <si>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</si>
  <si>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</si>
  <si>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</si>
  <si>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</si>
  <si>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</si>
  <si>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</si>
  <si>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</si>
  <si>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</si>
  <si>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</si>
  <si>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</si>
  <si>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</si>
  <si>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</si>
  <si>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</si>
  <si>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</si>
  <si>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</si>
  <si>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</si>
  <si>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</si>
  <si>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</si>
  <si>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</si>
  <si>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</si>
  <si>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</si>
  <si>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</si>
  <si>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</si>
  <si>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</si>
  <si>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</si>
  <si>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</si>
  <si>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</si>
  <si>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</si>
  <si>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</si>
  <si>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</si>
  <si>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113年2月來臺旅客人次～按停留夜數分
Table 1-8  Visitor Arrivals  by Length of Stay,
February,2024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</si>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</sst>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2590.0</v>
      </c>
      <c r="E3" s="4" t="n">
        <v>9625.0</v>
      </c>
      <c r="F3" s="4" t="n">
        <v>21914.0</v>
      </c>
      <c r="G3" s="4" t="n">
        <v>25075.0</v>
      </c>
      <c r="H3" s="4" t="n">
        <v>21880.0</v>
      </c>
      <c r="I3" s="4" t="n">
        <v>7018.0</v>
      </c>
      <c r="J3" s="4" t="n">
        <v>1452.0</v>
      </c>
      <c r="K3" s="4" t="n">
        <v>224.0</v>
      </c>
      <c r="L3" s="4" t="n">
        <v>145.0</v>
      </c>
      <c r="M3" s="4" t="n">
        <v>3231.0</v>
      </c>
      <c r="N3" s="11" t="n">
        <f>SUM(D3:M3)</f>
        <v>93154.0</v>
      </c>
      <c r="O3" s="4" t="n">
        <v>666154.0</v>
      </c>
      <c r="P3" s="4" t="n">
        <v>434039.0</v>
      </c>
      <c r="Q3" s="11" t="n">
        <f>SUM(D3:L3)</f>
        <v>89923.0</v>
      </c>
      <c r="R3" s="6" t="n">
        <f ref="R3:R48" si="0" t="shared">IF(P3&lt;&gt;0,P3/SUM(D3:L3),0)</f>
        <v>4.8267851383961835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553.0</v>
      </c>
      <c r="E4" s="5" t="n">
        <v>911.0</v>
      </c>
      <c r="F4" s="5" t="n">
        <v>1503.0</v>
      </c>
      <c r="G4" s="5" t="n">
        <v>1917.0</v>
      </c>
      <c r="H4" s="5" t="n">
        <v>4780.0</v>
      </c>
      <c r="I4" s="5" t="n">
        <v>7893.0</v>
      </c>
      <c r="J4" s="5" t="n">
        <v>4004.0</v>
      </c>
      <c r="K4" s="5" t="n">
        <v>1305.0</v>
      </c>
      <c r="L4" s="5" t="n">
        <v>895.0</v>
      </c>
      <c r="M4" s="5" t="n">
        <v>14433.0</v>
      </c>
      <c r="N4" s="11" t="n">
        <f ref="N4:N14" si="1" t="shared">SUM(D4:M4)</f>
        <v>38194.0</v>
      </c>
      <c r="O4" s="5" t="n">
        <v>1679468.0</v>
      </c>
      <c r="P4" s="5" t="n">
        <v>342487.0</v>
      </c>
      <c r="Q4" s="11" t="n">
        <f ref="Q4:Q48" si="2" t="shared">SUM(D4:L4)</f>
        <v>23761.0</v>
      </c>
      <c r="R4" s="6" t="n">
        <f si="0" t="shared"/>
        <v>14.413829384285172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3097.0</v>
      </c>
      <c r="E5" s="5" t="n">
        <v>25143.0</v>
      </c>
      <c r="F5" s="5" t="n">
        <v>27964.0</v>
      </c>
      <c r="G5" s="5" t="n">
        <v>8588.0</v>
      </c>
      <c r="H5" s="5" t="n">
        <v>5020.0</v>
      </c>
      <c r="I5" s="5" t="n">
        <v>2934.0</v>
      </c>
      <c r="J5" s="5" t="n">
        <v>1761.0</v>
      </c>
      <c r="K5" s="5" t="n">
        <v>1943.0</v>
      </c>
      <c r="L5" s="5" t="n">
        <v>942.0</v>
      </c>
      <c r="M5" s="5" t="n">
        <v>14490.0</v>
      </c>
      <c r="N5" s="11" t="n">
        <f si="1" t="shared"/>
        <v>91882.0</v>
      </c>
      <c r="O5" s="5" t="n">
        <v>902648.0</v>
      </c>
      <c r="P5" s="5" t="n">
        <v>423259.0</v>
      </c>
      <c r="Q5" s="11" t="n">
        <f si="2" t="shared"/>
        <v>77392.0</v>
      </c>
      <c r="R5" s="6" t="n">
        <f si="0" t="shared"/>
        <v>5.469027806491627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1421.0</v>
      </c>
      <c r="E6" s="5" t="n">
        <v>11091.0</v>
      </c>
      <c r="F6" s="5" t="n">
        <v>60632.0</v>
      </c>
      <c r="G6" s="5" t="n">
        <v>17633.0</v>
      </c>
      <c r="H6" s="5" t="n">
        <v>7656.0</v>
      </c>
      <c r="I6" s="5" t="n">
        <v>1881.0</v>
      </c>
      <c r="J6" s="5" t="n">
        <v>890.0</v>
      </c>
      <c r="K6" s="5" t="n">
        <v>896.0</v>
      </c>
      <c r="L6" s="5" t="n">
        <v>390.0</v>
      </c>
      <c r="M6" s="5" t="n">
        <v>2519.0</v>
      </c>
      <c r="N6" s="11" t="n">
        <f si="1" t="shared"/>
        <v>105009.0</v>
      </c>
      <c r="O6" s="5" t="n">
        <v>595213.0</v>
      </c>
      <c r="P6" s="5" t="n">
        <v>424869.0</v>
      </c>
      <c r="Q6" s="11" t="n">
        <f si="2" t="shared"/>
        <v>102490.0</v>
      </c>
      <c r="R6" s="6" t="n">
        <f si="0" t="shared"/>
        <v>4.145467850522002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127.0</v>
      </c>
      <c r="E7" s="5" t="n">
        <v>106.0</v>
      </c>
      <c r="F7" s="5" t="n">
        <v>99.0</v>
      </c>
      <c r="G7" s="5" t="n">
        <v>143.0</v>
      </c>
      <c r="H7" s="5" t="n">
        <v>282.0</v>
      </c>
      <c r="I7" s="5" t="n">
        <v>255.0</v>
      </c>
      <c r="J7" s="5" t="n">
        <v>137.0</v>
      </c>
      <c r="K7" s="5" t="n">
        <v>224.0</v>
      </c>
      <c r="L7" s="5" t="n">
        <v>164.0</v>
      </c>
      <c r="M7" s="5" t="n">
        <v>977.0</v>
      </c>
      <c r="N7" s="11" t="n">
        <f si="1" t="shared"/>
        <v>2514.0</v>
      </c>
      <c r="O7" s="5" t="n">
        <v>314566.0</v>
      </c>
      <c r="P7" s="5" t="n">
        <v>31513.0</v>
      </c>
      <c r="Q7" s="11" t="n">
        <f si="2" t="shared"/>
        <v>1537.0</v>
      </c>
      <c r="R7" s="6" t="n">
        <f si="0" t="shared"/>
        <v>20.502927781392323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78.0</v>
      </c>
      <c r="E8" s="5" t="n">
        <v>64.0</v>
      </c>
      <c r="F8" s="5" t="n">
        <v>127.0</v>
      </c>
      <c r="G8" s="5" t="n">
        <v>100.0</v>
      </c>
      <c r="H8" s="5" t="n">
        <v>174.0</v>
      </c>
      <c r="I8" s="5" t="n">
        <v>211.0</v>
      </c>
      <c r="J8" s="5" t="n">
        <v>93.0</v>
      </c>
      <c r="K8" s="5" t="n">
        <v>48.0</v>
      </c>
      <c r="L8" s="5" t="n">
        <v>27.0</v>
      </c>
      <c r="M8" s="5" t="n">
        <v>111.0</v>
      </c>
      <c r="N8" s="11" t="n">
        <f si="1" t="shared"/>
        <v>1033.0</v>
      </c>
      <c r="O8" s="5" t="n">
        <v>35102.0</v>
      </c>
      <c r="P8" s="5" t="n">
        <v>10620.0</v>
      </c>
      <c r="Q8" s="11" t="n">
        <f si="2" t="shared"/>
        <v>922.0</v>
      </c>
      <c r="R8" s="6" t="n">
        <f si="0" t="shared"/>
        <v>11.518438177874186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1319.0</v>
      </c>
      <c r="E9" s="5" t="n">
        <v>605.0</v>
      </c>
      <c r="F9" s="5" t="n">
        <v>1339.0</v>
      </c>
      <c r="G9" s="5" t="n">
        <v>3332.0</v>
      </c>
      <c r="H9" s="5" t="n">
        <v>14333.0</v>
      </c>
      <c r="I9" s="5" t="n">
        <v>5546.0</v>
      </c>
      <c r="J9" s="5" t="n">
        <v>1444.0</v>
      </c>
      <c r="K9" s="5" t="n">
        <v>1127.0</v>
      </c>
      <c r="L9" s="5" t="n">
        <v>818.0</v>
      </c>
      <c r="M9" s="5" t="n">
        <v>6201.0</v>
      </c>
      <c r="N9" s="11" t="n">
        <f si="1" t="shared"/>
        <v>36064.0</v>
      </c>
      <c r="O9" s="5" t="n">
        <v>2278587.0</v>
      </c>
      <c r="P9" s="5" t="n">
        <v>302878.0</v>
      </c>
      <c r="Q9" s="11" t="n">
        <f si="2" t="shared"/>
        <v>29863.0</v>
      </c>
      <c r="R9" s="6" t="n">
        <f si="0" t="shared"/>
        <v>10.142249606536517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404.0</v>
      </c>
      <c r="E10" s="5" t="n">
        <v>1066.0</v>
      </c>
      <c r="F10" s="5" t="n">
        <v>2245.0</v>
      </c>
      <c r="G10" s="5" t="n">
        <v>3209.0</v>
      </c>
      <c r="H10" s="5" t="n">
        <v>7890.0</v>
      </c>
      <c r="I10" s="5" t="n">
        <v>3958.0</v>
      </c>
      <c r="J10" s="5" t="n">
        <v>641.0</v>
      </c>
      <c r="K10" s="5" t="n">
        <v>299.0</v>
      </c>
      <c r="L10" s="5" t="n">
        <v>117.0</v>
      </c>
      <c r="M10" s="5" t="n">
        <v>484.0</v>
      </c>
      <c r="N10" s="11" t="n">
        <f si="1" t="shared"/>
        <v>20313.0</v>
      </c>
      <c r="O10" s="5" t="n">
        <v>219080.0</v>
      </c>
      <c r="P10" s="5" t="n">
        <v>143601.0</v>
      </c>
      <c r="Q10" s="11" t="n">
        <f si="2" t="shared"/>
        <v>19829.0</v>
      </c>
      <c r="R10" s="6" t="n">
        <f si="0" t="shared"/>
        <v>7.241968833526653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314.0</v>
      </c>
      <c r="E11" s="5" t="n">
        <v>199.0</v>
      </c>
      <c r="F11" s="5" t="n">
        <v>498.0</v>
      </c>
      <c r="G11" s="5" t="n">
        <v>639.0</v>
      </c>
      <c r="H11" s="5" t="n">
        <v>1355.0</v>
      </c>
      <c r="I11" s="5" t="n">
        <v>1436.0</v>
      </c>
      <c r="J11" s="5" t="n">
        <v>550.0</v>
      </c>
      <c r="K11" s="5" t="n">
        <v>469.0</v>
      </c>
      <c r="L11" s="5" t="n">
        <v>281.0</v>
      </c>
      <c r="M11" s="5" t="n">
        <v>5648.0</v>
      </c>
      <c r="N11" s="11" t="n">
        <f si="1" t="shared"/>
        <v>11389.0</v>
      </c>
      <c r="O11" s="5" t="n">
        <v>6189370.0</v>
      </c>
      <c r="P11" s="5" t="n">
        <v>82871.0</v>
      </c>
      <c r="Q11" s="11" t="n">
        <f si="2" t="shared"/>
        <v>5741.0</v>
      </c>
      <c r="R11" s="6" t="n">
        <f si="0" t="shared"/>
        <v>14.43494164779655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881.0</v>
      </c>
      <c r="E12" s="5" t="n">
        <v>1698.0</v>
      </c>
      <c r="F12" s="5" t="n">
        <v>5202.0</v>
      </c>
      <c r="G12" s="5" t="n">
        <v>4902.0</v>
      </c>
      <c r="H12" s="5" t="n">
        <v>5410.0</v>
      </c>
      <c r="I12" s="5" t="n">
        <v>4394.0</v>
      </c>
      <c r="J12" s="5" t="n">
        <v>340.0</v>
      </c>
      <c r="K12" s="5" t="n">
        <v>510.0</v>
      </c>
      <c r="L12" s="5" t="n">
        <v>216.0</v>
      </c>
      <c r="M12" s="5" t="n">
        <v>7395.0</v>
      </c>
      <c r="N12" s="11" t="n">
        <f si="1" t="shared"/>
        <v>30948.0</v>
      </c>
      <c r="O12" s="5" t="n">
        <v>6523731.0</v>
      </c>
      <c r="P12" s="5" t="n">
        <v>166161.0</v>
      </c>
      <c r="Q12" s="11" t="n">
        <f si="2" t="shared"/>
        <v>23553.0</v>
      </c>
      <c r="R12" s="6" t="n">
        <f si="0" t="shared"/>
        <v>7.054770092981785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409.0</v>
      </c>
      <c r="E13" s="5" t="n">
        <v>2084.0</v>
      </c>
      <c r="F13" s="5" t="n">
        <v>5757.0</v>
      </c>
      <c r="G13" s="5" t="n">
        <v>4149.0</v>
      </c>
      <c r="H13" s="5" t="n">
        <v>3007.0</v>
      </c>
      <c r="I13" s="5" t="n">
        <v>6630.0</v>
      </c>
      <c r="J13" s="5" t="n">
        <v>681.0</v>
      </c>
      <c r="K13" s="5" t="n">
        <v>397.0</v>
      </c>
      <c r="L13" s="5" t="n">
        <v>275.0</v>
      </c>
      <c r="M13" s="5" t="n">
        <v>4264.0</v>
      </c>
      <c r="N13" s="11" t="n">
        <f si="1" t="shared"/>
        <v>27653.0</v>
      </c>
      <c r="O13" s="5" t="n">
        <v>3165791.0</v>
      </c>
      <c r="P13" s="5" t="n">
        <v>189719.0</v>
      </c>
      <c r="Q13" s="11" t="n">
        <f si="2" t="shared"/>
        <v>23389.0</v>
      </c>
      <c r="R13" s="6" t="n">
        <f si="0" t="shared"/>
        <v>8.11146265338407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243.0</v>
      </c>
      <c r="E14" s="5" t="n">
        <v>174.0</v>
      </c>
      <c r="F14" s="5" t="n">
        <v>934.0</v>
      </c>
      <c r="G14" s="5" t="n">
        <v>4218.0</v>
      </c>
      <c r="H14" s="5" t="n">
        <v>2062.0</v>
      </c>
      <c r="I14" s="5" t="n">
        <v>2167.0</v>
      </c>
      <c r="J14" s="5" t="n">
        <v>773.0</v>
      </c>
      <c r="K14" s="5" t="n">
        <v>941.0</v>
      </c>
      <c r="L14" s="5" t="n">
        <v>1038.0</v>
      </c>
      <c r="M14" s="5" t="n">
        <v>24886.0</v>
      </c>
      <c r="N14" s="11" t="n">
        <f si="1" t="shared"/>
        <v>37436.0</v>
      </c>
      <c r="O14" s="5" t="n">
        <v>1.8257266E7</v>
      </c>
      <c r="P14" s="5" t="n">
        <v>197120.0</v>
      </c>
      <c r="Q14" s="11" t="n">
        <f si="2" t="shared"/>
        <v>12550.0</v>
      </c>
      <c r="R14" s="6" t="n">
        <f si="0" t="shared"/>
        <v>15.706772908366533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49.0</v>
      </c>
      <c r="E15" s="5" t="n">
        <f ref="E15:M15" si="3" t="shared">E16-E9-E10-E11-E12-E13-E14</f>
        <v>34.0</v>
      </c>
      <c r="F15" s="5" t="n">
        <f si="3" t="shared"/>
        <v>80.0</v>
      </c>
      <c r="G15" s="5" t="n">
        <f si="3" t="shared"/>
        <v>130.0</v>
      </c>
      <c r="H15" s="5" t="n">
        <f si="3" t="shared"/>
        <v>277.0</v>
      </c>
      <c r="I15" s="5" t="n">
        <f si="3" t="shared"/>
        <v>254.0</v>
      </c>
      <c r="J15" s="5" t="n">
        <f si="3" t="shared"/>
        <v>115.0</v>
      </c>
      <c r="K15" s="5" t="n">
        <f si="3" t="shared"/>
        <v>73.0</v>
      </c>
      <c r="L15" s="5" t="n">
        <f si="3" t="shared"/>
        <v>49.0</v>
      </c>
      <c r="M15" s="5" t="n">
        <f si="3" t="shared"/>
        <v>324.0</v>
      </c>
      <c r="N15" s="5" t="n">
        <f ref="N15" si="4" t="shared">N16-N9-N10-N11-N12-N13-N14</f>
        <v>1385.0</v>
      </c>
      <c r="O15" s="5" t="n">
        <f>O16-O9-O10-O11-O12-O13-O14</f>
        <v>135225.0</v>
      </c>
      <c r="P15" s="5" t="n">
        <f>P16-P9-P10-P11-P12-P13-P14</f>
        <v>15556.0</v>
      </c>
      <c r="Q15" s="11" t="n">
        <f si="2" t="shared"/>
        <v>1061.0</v>
      </c>
      <c r="R15" s="6" t="n">
        <f si="0" t="shared"/>
        <v>14.661639962299716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3619.0</v>
      </c>
      <c r="E16" s="5" t="n">
        <v>5860.0</v>
      </c>
      <c r="F16" s="5" t="n">
        <v>16055.0</v>
      </c>
      <c r="G16" s="5" t="n">
        <v>20579.0</v>
      </c>
      <c r="H16" s="5" t="n">
        <v>34334.0</v>
      </c>
      <c r="I16" s="5" t="n">
        <v>24385.0</v>
      </c>
      <c r="J16" s="5" t="n">
        <v>4544.0</v>
      </c>
      <c r="K16" s="5" t="n">
        <v>3816.0</v>
      </c>
      <c r="L16" s="5" t="n">
        <v>2794.0</v>
      </c>
      <c r="M16" s="5" t="n">
        <v>49202.0</v>
      </c>
      <c r="N16" s="11" t="n">
        <f ref="N16:N48" si="5" t="shared">SUM(D16:M16)</f>
        <v>165188.0</v>
      </c>
      <c r="O16" s="5" t="n">
        <v>3.676905E7</v>
      </c>
      <c r="P16" s="5" t="n">
        <v>1097906.0</v>
      </c>
      <c r="Q16" s="11" t="n">
        <f si="2" t="shared"/>
        <v>115986.0</v>
      </c>
      <c r="R16" s="6" t="n">
        <f si="0" t="shared"/>
        <v>9.465849326642871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174.0</v>
      </c>
      <c r="E17" s="5" t="n">
        <f ref="E17:M17" si="6" t="shared">E18-E16-E3-E4-E5-E6-E7-E8</f>
        <v>534.0</v>
      </c>
      <c r="F17" s="5" t="n">
        <f si="6" t="shared"/>
        <v>639.0</v>
      </c>
      <c r="G17" s="5" t="n">
        <f si="6" t="shared"/>
        <v>435.0</v>
      </c>
      <c r="H17" s="5" t="n">
        <f si="6" t="shared"/>
        <v>543.0</v>
      </c>
      <c r="I17" s="5" t="n">
        <f si="6" t="shared"/>
        <v>301.0</v>
      </c>
      <c r="J17" s="5" t="n">
        <f si="6" t="shared"/>
        <v>110.0</v>
      </c>
      <c r="K17" s="5" t="n">
        <f si="6" t="shared"/>
        <v>79.0</v>
      </c>
      <c r="L17" s="5" t="n">
        <f si="6" t="shared"/>
        <v>43.0</v>
      </c>
      <c r="M17" s="5" t="n">
        <f si="6" t="shared"/>
        <v>268.0</v>
      </c>
      <c r="N17" s="11" t="n">
        <f si="5" t="shared"/>
        <v>3126.0</v>
      </c>
      <c r="O17" s="5" t="n">
        <f>O18-O16-O3-O4-O5-O6-O7-O8</f>
        <v>110465.0</v>
      </c>
      <c r="P17" s="5" t="n">
        <f>P18-P16-P3-P4-P5-P6-P7-P8</f>
        <v>20413.0</v>
      </c>
      <c r="Q17" s="11" t="n">
        <f si="2" t="shared"/>
        <v>2858.0</v>
      </c>
      <c r="R17" s="6" t="n">
        <f si="0" t="shared"/>
        <v>7.142407277816655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11659.0</v>
      </c>
      <c r="E18" s="5" t="n">
        <v>53334.0</v>
      </c>
      <c r="F18" s="5" t="n">
        <v>128933.0</v>
      </c>
      <c r="G18" s="5" t="n">
        <v>74470.0</v>
      </c>
      <c r="H18" s="5" t="n">
        <v>74669.0</v>
      </c>
      <c r="I18" s="5" t="n">
        <v>44878.0</v>
      </c>
      <c r="J18" s="5" t="n">
        <v>12991.0</v>
      </c>
      <c r="K18" s="5" t="n">
        <v>8535.0</v>
      </c>
      <c r="L18" s="5" t="n">
        <v>5400.0</v>
      </c>
      <c r="M18" s="5" t="n">
        <v>85231.0</v>
      </c>
      <c r="N18" s="11" t="n">
        <f si="5" t="shared"/>
        <v>500100.0</v>
      </c>
      <c r="O18" s="5" t="n">
        <v>4.1072666E7</v>
      </c>
      <c r="P18" s="5" t="n">
        <v>2785106.0</v>
      </c>
      <c r="Q18" s="11" t="n">
        <f si="2" t="shared"/>
        <v>414869.0</v>
      </c>
      <c r="R18" s="6" t="n">
        <f si="0" t="shared"/>
        <v>6.713217907339425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1000.0</v>
      </c>
      <c r="E19" s="5" t="n">
        <v>475.0</v>
      </c>
      <c r="F19" s="5" t="n">
        <v>830.0</v>
      </c>
      <c r="G19" s="5" t="n">
        <v>819.0</v>
      </c>
      <c r="H19" s="5" t="n">
        <v>1325.0</v>
      </c>
      <c r="I19" s="5" t="n">
        <v>1538.0</v>
      </c>
      <c r="J19" s="5" t="n">
        <v>872.0</v>
      </c>
      <c r="K19" s="5" t="n">
        <v>359.0</v>
      </c>
      <c r="L19" s="5" t="n">
        <v>172.0</v>
      </c>
      <c r="M19" s="5" t="n">
        <v>1100.0</v>
      </c>
      <c r="N19" s="11" t="n">
        <f si="5" t="shared"/>
        <v>8490.0</v>
      </c>
      <c r="O19" s="5" t="n">
        <v>153294.0</v>
      </c>
      <c r="P19" s="5" t="n">
        <v>79201.0</v>
      </c>
      <c r="Q19" s="11" t="n">
        <f si="2" t="shared"/>
        <v>7390.0</v>
      </c>
      <c r="R19" s="6" t="n">
        <f si="0" t="shared"/>
        <v>10.717320703653586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4478.0</v>
      </c>
      <c r="E20" s="5" t="n">
        <v>2114.0</v>
      </c>
      <c r="F20" s="5" t="n">
        <v>3212.0</v>
      </c>
      <c r="G20" s="5" t="n">
        <v>3193.0</v>
      </c>
      <c r="H20" s="5" t="n">
        <v>7225.0</v>
      </c>
      <c r="I20" s="5" t="n">
        <v>8666.0</v>
      </c>
      <c r="J20" s="5" t="n">
        <v>3734.0</v>
      </c>
      <c r="K20" s="5" t="n">
        <v>1997.0</v>
      </c>
      <c r="L20" s="5" t="n">
        <v>864.0</v>
      </c>
      <c r="M20" s="5" t="n">
        <v>4664.0</v>
      </c>
      <c r="N20" s="11" t="n">
        <f si="5" t="shared"/>
        <v>40147.0</v>
      </c>
      <c r="O20" s="5" t="n">
        <v>725534.0</v>
      </c>
      <c r="P20" s="5" t="n">
        <v>395376.0</v>
      </c>
      <c r="Q20" s="11" t="n">
        <f si="2" t="shared"/>
        <v>35483.0</v>
      </c>
      <c r="R20" s="6" t="n">
        <f si="0" t="shared"/>
        <v>11.142688047797536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19.0</v>
      </c>
      <c r="E21" s="5" t="n">
        <v>24.0</v>
      </c>
      <c r="F21" s="5" t="n">
        <v>21.0</v>
      </c>
      <c r="G21" s="5" t="n">
        <v>8.0</v>
      </c>
      <c r="H21" s="5" t="n">
        <v>60.0</v>
      </c>
      <c r="I21" s="5" t="n">
        <v>40.0</v>
      </c>
      <c r="J21" s="5" t="n">
        <v>23.0</v>
      </c>
      <c r="K21" s="5" t="n">
        <v>17.0</v>
      </c>
      <c r="L21" s="5" t="n">
        <v>10.0</v>
      </c>
      <c r="M21" s="5" t="n">
        <v>46.0</v>
      </c>
      <c r="N21" s="11" t="n">
        <f si="5" t="shared"/>
        <v>268.0</v>
      </c>
      <c r="O21" s="5" t="n">
        <v>11276.0</v>
      </c>
      <c r="P21" s="5" t="n">
        <v>3030.0</v>
      </c>
      <c r="Q21" s="11" t="n">
        <f si="2" t="shared"/>
        <v>222.0</v>
      </c>
      <c r="R21" s="6" t="n">
        <f si="0" t="shared"/>
        <v>13.64864864864865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14.0</v>
      </c>
      <c r="E22" s="5" t="n">
        <v>4.0</v>
      </c>
      <c r="F22" s="5" t="n">
        <v>15.0</v>
      </c>
      <c r="G22" s="5" t="n">
        <v>15.0</v>
      </c>
      <c r="H22" s="5" t="n">
        <v>45.0</v>
      </c>
      <c r="I22" s="5" t="n">
        <v>42.0</v>
      </c>
      <c r="J22" s="5" t="n">
        <v>49.0</v>
      </c>
      <c r="K22" s="5" t="n">
        <v>47.0</v>
      </c>
      <c r="L22" s="5" t="n">
        <v>14.0</v>
      </c>
      <c r="M22" s="5" t="n">
        <v>44.0</v>
      </c>
      <c r="N22" s="11" t="n">
        <f si="5" t="shared"/>
        <v>289.0</v>
      </c>
      <c r="O22" s="5" t="n">
        <v>17882.0</v>
      </c>
      <c r="P22" s="5" t="n">
        <v>4921.0</v>
      </c>
      <c r="Q22" s="11" t="n">
        <f si="2" t="shared"/>
        <v>245.0</v>
      </c>
      <c r="R22" s="6" t="n">
        <f si="0" t="shared"/>
        <v>20.085714285714285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6.0</v>
      </c>
      <c r="E23" s="5" t="n">
        <v>1.0</v>
      </c>
      <c r="F23" s="5" t="n">
        <v>11.0</v>
      </c>
      <c r="G23" s="5" t="n">
        <v>0.0</v>
      </c>
      <c r="H23" s="5" t="n">
        <v>13.0</v>
      </c>
      <c r="I23" s="5" t="n">
        <v>23.0</v>
      </c>
      <c r="J23" s="5" t="n">
        <v>23.0</v>
      </c>
      <c r="K23" s="5" t="n">
        <v>17.0</v>
      </c>
      <c r="L23" s="5" t="n">
        <v>3.0</v>
      </c>
      <c r="M23" s="5" t="n">
        <v>7.0</v>
      </c>
      <c r="N23" s="11" t="n">
        <f si="5" t="shared"/>
        <v>104.0</v>
      </c>
      <c r="O23" s="5" t="n">
        <v>2815.0</v>
      </c>
      <c r="P23" s="5" t="n">
        <v>1742.0</v>
      </c>
      <c r="Q23" s="11" t="n">
        <f si="2" t="shared"/>
        <v>97.0</v>
      </c>
      <c r="R23" s="6" t="n">
        <f si="0" t="shared"/>
        <v>17.95876288659794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63.0</v>
      </c>
      <c r="E24" s="5" t="n">
        <f ref="E24:M24" si="7" t="shared">E25-E19-E20-E21-E22-E23</f>
        <v>29.0</v>
      </c>
      <c r="F24" s="5" t="n">
        <f si="7" t="shared"/>
        <v>48.0</v>
      </c>
      <c r="G24" s="5" t="n">
        <f si="7" t="shared"/>
        <v>47.0</v>
      </c>
      <c r="H24" s="5" t="n">
        <f si="7" t="shared"/>
        <v>64.0</v>
      </c>
      <c r="I24" s="5" t="n">
        <f si="7" t="shared"/>
        <v>109.0</v>
      </c>
      <c r="J24" s="5" t="n">
        <f si="7" t="shared"/>
        <v>117.0</v>
      </c>
      <c r="K24" s="5" t="n">
        <f si="7" t="shared"/>
        <v>76.0</v>
      </c>
      <c r="L24" s="5" t="n">
        <f si="7" t="shared"/>
        <v>44.0</v>
      </c>
      <c r="M24" s="5" t="n">
        <f si="7" t="shared"/>
        <v>349.0</v>
      </c>
      <c r="N24" s="11" t="n">
        <f si="5" t="shared"/>
        <v>946.0</v>
      </c>
      <c r="O24" s="5" t="n">
        <f>O25-O19-O20-O21-O22-O23</f>
        <v>136217.0</v>
      </c>
      <c r="P24" s="5" t="n">
        <f>P25-P19-P20-P21-P22-P23</f>
        <v>11237.0</v>
      </c>
      <c r="Q24" s="11" t="n">
        <f si="2" t="shared"/>
        <v>597.0</v>
      </c>
      <c r="R24" s="6" t="n">
        <f si="0" t="shared"/>
        <v>18.822445561139027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5580.0</v>
      </c>
      <c r="E25" s="5" t="n">
        <v>2647.0</v>
      </c>
      <c r="F25" s="5" t="n">
        <v>4137.0</v>
      </c>
      <c r="G25" s="5" t="n">
        <v>4082.0</v>
      </c>
      <c r="H25" s="5" t="n">
        <v>8732.0</v>
      </c>
      <c r="I25" s="5" t="n">
        <v>10418.0</v>
      </c>
      <c r="J25" s="5" t="n">
        <v>4818.0</v>
      </c>
      <c r="K25" s="5" t="n">
        <v>2513.0</v>
      </c>
      <c r="L25" s="5" t="n">
        <v>1107.0</v>
      </c>
      <c r="M25" s="5" t="n">
        <v>6210.0</v>
      </c>
      <c r="N25" s="11" t="n">
        <f si="5" t="shared"/>
        <v>50244.0</v>
      </c>
      <c r="O25" s="5" t="n">
        <v>1047018.0</v>
      </c>
      <c r="P25" s="5" t="n">
        <v>495507.0</v>
      </c>
      <c r="Q25" s="11" t="n">
        <f si="2" t="shared"/>
        <v>44034.0</v>
      </c>
      <c r="R25" s="6" t="n">
        <f si="0" t="shared"/>
        <v>11.252827360675841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39.0</v>
      </c>
      <c r="E26" s="5" t="n">
        <v>27.0</v>
      </c>
      <c r="F26" s="5" t="n">
        <v>23.0</v>
      </c>
      <c r="G26" s="5" t="n">
        <v>32.0</v>
      </c>
      <c r="H26" s="5" t="n">
        <v>79.0</v>
      </c>
      <c r="I26" s="5" t="n">
        <v>89.0</v>
      </c>
      <c r="J26" s="5" t="n">
        <v>68.0</v>
      </c>
      <c r="K26" s="5" t="n">
        <v>47.0</v>
      </c>
      <c r="L26" s="5" t="n">
        <v>25.0</v>
      </c>
      <c r="M26" s="5" t="n">
        <v>64.0</v>
      </c>
      <c r="N26" s="11" t="n">
        <f si="5" t="shared"/>
        <v>493.0</v>
      </c>
      <c r="O26" s="5" t="n">
        <v>13378.0</v>
      </c>
      <c r="P26" s="5" t="n">
        <v>6986.0</v>
      </c>
      <c r="Q26" s="11" t="n">
        <f si="2" t="shared"/>
        <v>429.0</v>
      </c>
      <c r="R26" s="6" t="n">
        <f si="0" t="shared"/>
        <v>16.284382284382286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135.0</v>
      </c>
      <c r="E27" s="5" t="n">
        <v>163.0</v>
      </c>
      <c r="F27" s="5" t="n">
        <v>198.0</v>
      </c>
      <c r="G27" s="5" t="n">
        <v>197.0</v>
      </c>
      <c r="H27" s="5" t="n">
        <v>463.0</v>
      </c>
      <c r="I27" s="5" t="n">
        <v>903.0</v>
      </c>
      <c r="J27" s="5" t="n">
        <v>465.0</v>
      </c>
      <c r="K27" s="5" t="n">
        <v>274.0</v>
      </c>
      <c r="L27" s="5" t="n">
        <v>115.0</v>
      </c>
      <c r="M27" s="5" t="n">
        <v>411.0</v>
      </c>
      <c r="N27" s="11" t="n">
        <f si="5" t="shared"/>
        <v>3324.0</v>
      </c>
      <c r="O27" s="5" t="n">
        <v>95787.0</v>
      </c>
      <c r="P27" s="5" t="n">
        <v>44450.0</v>
      </c>
      <c r="Q27" s="11" t="n">
        <f si="2" t="shared"/>
        <v>2913.0</v>
      </c>
      <c r="R27" s="6" t="n">
        <f si="0" t="shared"/>
        <v>15.259182972880192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256.0</v>
      </c>
      <c r="E28" s="5" t="n">
        <v>189.0</v>
      </c>
      <c r="F28" s="5" t="n">
        <v>297.0</v>
      </c>
      <c r="G28" s="5" t="n">
        <v>237.0</v>
      </c>
      <c r="H28" s="5" t="n">
        <v>628.0</v>
      </c>
      <c r="I28" s="5" t="n">
        <v>947.0</v>
      </c>
      <c r="J28" s="5" t="n">
        <v>581.0</v>
      </c>
      <c r="K28" s="5" t="n">
        <v>276.0</v>
      </c>
      <c r="L28" s="5" t="n">
        <v>99.0</v>
      </c>
      <c r="M28" s="5" t="n">
        <v>678.0</v>
      </c>
      <c r="N28" s="11" t="n">
        <f si="5" t="shared"/>
        <v>4188.0</v>
      </c>
      <c r="O28" s="5" t="n">
        <v>78943.0</v>
      </c>
      <c r="P28" s="5" t="n">
        <v>47572.0</v>
      </c>
      <c r="Q28" s="11" t="n">
        <f si="2" t="shared"/>
        <v>3510.0</v>
      </c>
      <c r="R28" s="6" t="n">
        <f si="0" t="shared"/>
        <v>13.553276353276352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81.0</v>
      </c>
      <c r="E29" s="5" t="n">
        <v>63.0</v>
      </c>
      <c r="F29" s="5" t="n">
        <v>99.0</v>
      </c>
      <c r="G29" s="5" t="n">
        <v>52.0</v>
      </c>
      <c r="H29" s="5" t="n">
        <v>123.0</v>
      </c>
      <c r="I29" s="5" t="n">
        <v>195.0</v>
      </c>
      <c r="J29" s="5" t="n">
        <v>91.0</v>
      </c>
      <c r="K29" s="5" t="n">
        <v>77.0</v>
      </c>
      <c r="L29" s="5" t="n">
        <v>28.0</v>
      </c>
      <c r="M29" s="5" t="n">
        <v>100.0</v>
      </c>
      <c r="N29" s="11" t="n">
        <f si="5" t="shared"/>
        <v>909.0</v>
      </c>
      <c r="O29" s="5" t="n">
        <v>23869.0</v>
      </c>
      <c r="P29" s="5" t="n">
        <v>10948.0</v>
      </c>
      <c r="Q29" s="11" t="n">
        <f si="2" t="shared"/>
        <v>809.0</v>
      </c>
      <c r="R29" s="6" t="n">
        <f si="0" t="shared"/>
        <v>13.5327564894932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158.0</v>
      </c>
      <c r="E30" s="5" t="n">
        <v>83.0</v>
      </c>
      <c r="F30" s="5" t="n">
        <v>149.0</v>
      </c>
      <c r="G30" s="5" t="n">
        <v>125.0</v>
      </c>
      <c r="H30" s="5" t="n">
        <v>321.0</v>
      </c>
      <c r="I30" s="5" t="n">
        <v>300.0</v>
      </c>
      <c r="J30" s="5" t="n">
        <v>257.0</v>
      </c>
      <c r="K30" s="5" t="n">
        <v>90.0</v>
      </c>
      <c r="L30" s="5" t="n">
        <v>36.0</v>
      </c>
      <c r="M30" s="5" t="n">
        <v>174.0</v>
      </c>
      <c r="N30" s="11" t="n">
        <f si="5" t="shared"/>
        <v>1693.0</v>
      </c>
      <c r="O30" s="5" t="n">
        <v>28361.0</v>
      </c>
      <c r="P30" s="5" t="n">
        <v>18222.0</v>
      </c>
      <c r="Q30" s="11" t="n">
        <f si="2" t="shared"/>
        <v>1519.0</v>
      </c>
      <c r="R30" s="6" t="n">
        <f si="0" t="shared"/>
        <v>11.996050032916392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75.0</v>
      </c>
      <c r="E31" s="5" t="n">
        <v>35.0</v>
      </c>
      <c r="F31" s="5" t="n">
        <v>65.0</v>
      </c>
      <c r="G31" s="5" t="n">
        <v>48.0</v>
      </c>
      <c r="H31" s="5" t="n">
        <v>140.0</v>
      </c>
      <c r="I31" s="5" t="n">
        <v>217.0</v>
      </c>
      <c r="J31" s="5" t="n">
        <v>113.0</v>
      </c>
      <c r="K31" s="5" t="n">
        <v>28.0</v>
      </c>
      <c r="L31" s="5" t="n">
        <v>17.0</v>
      </c>
      <c r="M31" s="5" t="n">
        <v>53.0</v>
      </c>
      <c r="N31" s="11" t="n">
        <f si="5" t="shared"/>
        <v>791.0</v>
      </c>
      <c r="O31" s="5" t="n">
        <v>13780.0</v>
      </c>
      <c r="P31" s="5" t="n">
        <v>8617.0</v>
      </c>
      <c r="Q31" s="11" t="n">
        <f si="2" t="shared"/>
        <v>738.0</v>
      </c>
      <c r="R31" s="6" t="n">
        <f si="0" t="shared"/>
        <v>11.676151761517616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34.0</v>
      </c>
      <c r="E32" s="5" t="n">
        <v>54.0</v>
      </c>
      <c r="F32" s="5" t="n">
        <v>58.0</v>
      </c>
      <c r="G32" s="5" t="n">
        <v>50.0</v>
      </c>
      <c r="H32" s="5" t="n">
        <v>100.0</v>
      </c>
      <c r="I32" s="5" t="n">
        <v>161.0</v>
      </c>
      <c r="J32" s="5" t="n">
        <v>100.0</v>
      </c>
      <c r="K32" s="5" t="n">
        <v>54.0</v>
      </c>
      <c r="L32" s="5" t="n">
        <v>32.0</v>
      </c>
      <c r="M32" s="5" t="n">
        <v>121.0</v>
      </c>
      <c r="N32" s="11" t="n">
        <f si="5" t="shared"/>
        <v>764.0</v>
      </c>
      <c r="O32" s="5" t="n">
        <v>24685.0</v>
      </c>
      <c r="P32" s="5" t="n">
        <v>9680.0</v>
      </c>
      <c r="Q32" s="11" t="n">
        <f si="2" t="shared"/>
        <v>643.0</v>
      </c>
      <c r="R32" s="6" t="n">
        <f si="0" t="shared"/>
        <v>15.05443234836703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488.0</v>
      </c>
      <c r="E33" s="5" t="n">
        <v>257.0</v>
      </c>
      <c r="F33" s="5" t="n">
        <v>506.0</v>
      </c>
      <c r="G33" s="5" t="n">
        <v>410.0</v>
      </c>
      <c r="H33" s="5" t="n">
        <v>810.0</v>
      </c>
      <c r="I33" s="5" t="n">
        <v>913.0</v>
      </c>
      <c r="J33" s="5" t="n">
        <v>515.0</v>
      </c>
      <c r="K33" s="5" t="n">
        <v>406.0</v>
      </c>
      <c r="L33" s="5" t="n">
        <v>129.0</v>
      </c>
      <c r="M33" s="5" t="n">
        <v>465.0</v>
      </c>
      <c r="N33" s="11" t="n">
        <f si="5" t="shared"/>
        <v>4899.0</v>
      </c>
      <c r="O33" s="5" t="n">
        <v>129008.0</v>
      </c>
      <c r="P33" s="5" t="n">
        <v>56263.0</v>
      </c>
      <c r="Q33" s="11" t="n">
        <f si="2" t="shared"/>
        <v>4434.0</v>
      </c>
      <c r="R33" s="6" t="n">
        <f si="0" t="shared"/>
        <v>12.688994136220117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81.0</v>
      </c>
      <c r="E34" s="5" t="n">
        <v>34.0</v>
      </c>
      <c r="F34" s="5" t="n">
        <v>44.0</v>
      </c>
      <c r="G34" s="5" t="n">
        <v>42.0</v>
      </c>
      <c r="H34" s="5" t="n">
        <v>66.0</v>
      </c>
      <c r="I34" s="5" t="n">
        <v>144.0</v>
      </c>
      <c r="J34" s="5" t="n">
        <v>73.0</v>
      </c>
      <c r="K34" s="5" t="n">
        <v>41.0</v>
      </c>
      <c r="L34" s="5" t="n">
        <v>14.0</v>
      </c>
      <c r="M34" s="5" t="n">
        <v>162.0</v>
      </c>
      <c r="N34" s="11" t="n">
        <f si="5" t="shared"/>
        <v>701.0</v>
      </c>
      <c r="O34" s="5" t="n">
        <v>10344.0</v>
      </c>
      <c r="P34" s="5" t="n">
        <v>6714.0</v>
      </c>
      <c r="Q34" s="11" t="n">
        <f si="2" t="shared"/>
        <v>539.0</v>
      </c>
      <c r="R34" s="6" t="n">
        <f si="0" t="shared"/>
        <v>12.456400742115028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18.0</v>
      </c>
      <c r="E35" s="5" t="n">
        <v>11.0</v>
      </c>
      <c r="F35" s="5" t="n">
        <v>14.0</v>
      </c>
      <c r="G35" s="5" t="n">
        <v>6.0</v>
      </c>
      <c r="H35" s="5" t="n">
        <v>16.0</v>
      </c>
      <c r="I35" s="5" t="n">
        <v>16.0</v>
      </c>
      <c r="J35" s="5" t="n">
        <v>19.0</v>
      </c>
      <c r="K35" s="5" t="n">
        <v>2.0</v>
      </c>
      <c r="L35" s="5" t="n">
        <v>4.0</v>
      </c>
      <c r="M35" s="5" t="n">
        <v>34.0</v>
      </c>
      <c r="N35" s="11" t="n">
        <f si="5" t="shared"/>
        <v>140.0</v>
      </c>
      <c r="O35" s="5" t="n">
        <v>1591.0</v>
      </c>
      <c r="P35" s="5" t="n">
        <v>1099.0</v>
      </c>
      <c r="Q35" s="11" t="n">
        <f si="2" t="shared"/>
        <v>106.0</v>
      </c>
      <c r="R35" s="6" t="n">
        <f si="0" t="shared"/>
        <v>10.367924528301886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24.0</v>
      </c>
      <c r="E36" s="5" t="n">
        <v>23.0</v>
      </c>
      <c r="F36" s="5" t="n">
        <v>37.0</v>
      </c>
      <c r="G36" s="5" t="n">
        <v>34.0</v>
      </c>
      <c r="H36" s="5" t="n">
        <v>83.0</v>
      </c>
      <c r="I36" s="5" t="n">
        <v>87.0</v>
      </c>
      <c r="J36" s="5" t="n">
        <v>83.0</v>
      </c>
      <c r="K36" s="5" t="n">
        <v>29.0</v>
      </c>
      <c r="L36" s="5" t="n">
        <v>16.0</v>
      </c>
      <c r="M36" s="5" t="n">
        <v>33.0</v>
      </c>
      <c r="N36" s="11" t="n">
        <f si="5" t="shared"/>
        <v>449.0</v>
      </c>
      <c r="O36" s="5" t="n">
        <v>11203.0</v>
      </c>
      <c r="P36" s="5" t="n">
        <v>5923.0</v>
      </c>
      <c r="Q36" s="11" t="n">
        <f si="2" t="shared"/>
        <v>416.0</v>
      </c>
      <c r="R36" s="6" t="n">
        <f si="0" t="shared"/>
        <v>14.23798076923077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24.0</v>
      </c>
      <c r="E37" s="5" t="n">
        <v>24.0</v>
      </c>
      <c r="F37" s="5" t="n">
        <v>16.0</v>
      </c>
      <c r="G37" s="5" t="n">
        <v>18.0</v>
      </c>
      <c r="H37" s="5" t="n">
        <v>132.0</v>
      </c>
      <c r="I37" s="5" t="n">
        <v>81.0</v>
      </c>
      <c r="J37" s="5" t="n">
        <v>60.0</v>
      </c>
      <c r="K37" s="5" t="n">
        <v>26.0</v>
      </c>
      <c r="L37" s="5" t="n">
        <v>19.0</v>
      </c>
      <c r="M37" s="5" t="n">
        <v>132.0</v>
      </c>
      <c r="N37" s="11" t="n">
        <f si="5" t="shared"/>
        <v>532.0</v>
      </c>
      <c r="O37" s="5" t="n">
        <v>42029.0</v>
      </c>
      <c r="P37" s="5" t="n">
        <v>5913.0</v>
      </c>
      <c r="Q37" s="11" t="n">
        <f si="2" t="shared"/>
        <v>400.0</v>
      </c>
      <c r="R37" s="6" t="n">
        <f si="0" t="shared"/>
        <v>14.7825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320.0</v>
      </c>
      <c r="E38" s="5" t="n">
        <f ref="E38:M38" si="8" t="shared">E39-E26-E27-E28-E29-E30-E31-E32-E33-E34-E35-E36-E37</f>
        <v>194.0</v>
      </c>
      <c r="F38" s="5" t="n">
        <f si="8" t="shared"/>
        <v>319.0</v>
      </c>
      <c r="G38" s="5" t="n">
        <f si="8" t="shared"/>
        <v>277.0</v>
      </c>
      <c r="H38" s="5" t="n">
        <f si="8" t="shared"/>
        <v>602.0</v>
      </c>
      <c r="I38" s="5" t="n">
        <f si="8" t="shared"/>
        <v>725.0</v>
      </c>
      <c r="J38" s="5" t="n">
        <f si="8" t="shared"/>
        <v>403.0</v>
      </c>
      <c r="K38" s="5" t="n">
        <f si="8" t="shared"/>
        <v>279.0</v>
      </c>
      <c r="L38" s="5" t="n">
        <f si="8" t="shared"/>
        <v>114.0</v>
      </c>
      <c r="M38" s="5" t="n">
        <f si="8" t="shared"/>
        <v>875.0</v>
      </c>
      <c r="N38" s="11" t="n">
        <f si="5" t="shared"/>
        <v>4108.0</v>
      </c>
      <c r="O38" s="5" t="n">
        <f>O39-O26-O27-O28-O29-O30-O31-O32-O33-O34-O35-O36-O37</f>
        <v>121973.0</v>
      </c>
      <c r="P38" s="5" t="n">
        <f>P39-P26-P27-P28-P29-P30-P31-P32-P33-P34-P35-P36-P37</f>
        <v>43448.0</v>
      </c>
      <c r="Q38" s="11" t="n">
        <f si="2" t="shared"/>
        <v>3233.0</v>
      </c>
      <c r="R38" s="6" t="n">
        <f si="0" t="shared"/>
        <v>13.438911227961645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1733.0</v>
      </c>
      <c r="E39" s="5" t="n">
        <v>1157.0</v>
      </c>
      <c r="F39" s="5" t="n">
        <v>1825.0</v>
      </c>
      <c r="G39" s="5" t="n">
        <v>1528.0</v>
      </c>
      <c r="H39" s="5" t="n">
        <v>3563.0</v>
      </c>
      <c r="I39" s="5" t="n">
        <v>4778.0</v>
      </c>
      <c r="J39" s="5" t="n">
        <v>2828.0</v>
      </c>
      <c r="K39" s="5" t="n">
        <v>1629.0</v>
      </c>
      <c r="L39" s="5" t="n">
        <v>648.0</v>
      </c>
      <c r="M39" s="5" t="n">
        <v>3302.0</v>
      </c>
      <c r="N39" s="11" t="n">
        <f si="5" t="shared"/>
        <v>22991.0</v>
      </c>
      <c r="O39" s="5" t="n">
        <v>594951.0</v>
      </c>
      <c r="P39" s="5" t="n">
        <v>265835.0</v>
      </c>
      <c r="Q39" s="11" t="n">
        <f si="2" t="shared"/>
        <v>19689.0</v>
      </c>
      <c r="R39" s="6" t="n">
        <f si="0" t="shared"/>
        <v>13.501701457666718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391.0</v>
      </c>
      <c r="E40" s="5" t="n">
        <v>312.0</v>
      </c>
      <c r="F40" s="5" t="n">
        <v>494.0</v>
      </c>
      <c r="G40" s="5" t="n">
        <v>584.0</v>
      </c>
      <c r="H40" s="5" t="n">
        <v>1303.0</v>
      </c>
      <c r="I40" s="5" t="n">
        <v>1673.0</v>
      </c>
      <c r="J40" s="5" t="n">
        <v>893.0</v>
      </c>
      <c r="K40" s="5" t="n">
        <v>329.0</v>
      </c>
      <c r="L40" s="5" t="n">
        <v>89.0</v>
      </c>
      <c r="M40" s="5" t="n">
        <v>399.0</v>
      </c>
      <c r="N40" s="11" t="n">
        <f si="5" t="shared"/>
        <v>6467.0</v>
      </c>
      <c r="O40" s="5" t="n">
        <v>101356.0</v>
      </c>
      <c r="P40" s="5" t="n">
        <v>69598.0</v>
      </c>
      <c r="Q40" s="11" t="n">
        <f si="2" t="shared"/>
        <v>6068.0</v>
      </c>
      <c r="R40" s="6" t="n">
        <f si="0" t="shared"/>
        <v>11.469676994067237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50.0</v>
      </c>
      <c r="E41" s="5" t="n">
        <v>30.0</v>
      </c>
      <c r="F41" s="5" t="n">
        <v>65.0</v>
      </c>
      <c r="G41" s="5" t="n">
        <v>61.0</v>
      </c>
      <c r="H41" s="5" t="n">
        <v>186.0</v>
      </c>
      <c r="I41" s="5" t="n">
        <v>203.0</v>
      </c>
      <c r="J41" s="5" t="n">
        <v>155.0</v>
      </c>
      <c r="K41" s="5" t="n">
        <v>101.0</v>
      </c>
      <c r="L41" s="5" t="n">
        <v>28.0</v>
      </c>
      <c r="M41" s="5" t="n">
        <v>112.0</v>
      </c>
      <c r="N41" s="11" t="n">
        <f si="5" t="shared"/>
        <v>991.0</v>
      </c>
      <c r="O41" s="5" t="n">
        <v>32142.0</v>
      </c>
      <c r="P41" s="5" t="n">
        <v>13592.0</v>
      </c>
      <c r="Q41" s="11" t="n">
        <f si="2" t="shared"/>
        <v>879.0</v>
      </c>
      <c r="R41" s="6" t="n">
        <f si="0" t="shared"/>
        <v>15.463026166097839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5.0</v>
      </c>
      <c r="E42" s="5" t="n">
        <f ref="E42:M42" si="9" t="shared">E43-E40-E41</f>
        <v>1.0</v>
      </c>
      <c r="F42" s="5" t="n">
        <f si="9" t="shared"/>
        <v>5.0</v>
      </c>
      <c r="G42" s="5" t="n">
        <f si="9" t="shared"/>
        <v>6.0</v>
      </c>
      <c r="H42" s="5" t="n">
        <f si="9" t="shared"/>
        <v>17.0</v>
      </c>
      <c r="I42" s="5" t="n">
        <f si="9" t="shared"/>
        <v>11.0</v>
      </c>
      <c r="J42" s="5" t="n">
        <f si="9" t="shared"/>
        <v>11.0</v>
      </c>
      <c r="K42" s="5" t="n">
        <f si="9" t="shared"/>
        <v>11.0</v>
      </c>
      <c r="L42" s="5" t="n">
        <f si="9" t="shared"/>
        <v>3.0</v>
      </c>
      <c r="M42" s="5" t="n">
        <f si="9" t="shared"/>
        <v>19.0</v>
      </c>
      <c r="N42" s="11" t="n">
        <f si="5" t="shared"/>
        <v>89.0</v>
      </c>
      <c r="O42" s="5" t="n">
        <f>O43-O40-O41</f>
        <v>10333.0</v>
      </c>
      <c r="P42" s="5" t="n">
        <f>P43-P40-P41</f>
        <v>1252.0</v>
      </c>
      <c r="Q42" s="11" t="n">
        <f si="2" t="shared"/>
        <v>70.0</v>
      </c>
      <c r="R42" s="6" t="n">
        <f si="0" t="shared"/>
        <v>17.885714285714286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446.0</v>
      </c>
      <c r="E43" s="5" t="n">
        <v>343.0</v>
      </c>
      <c r="F43" s="5" t="n">
        <v>564.0</v>
      </c>
      <c r="G43" s="5" t="n">
        <v>651.0</v>
      </c>
      <c r="H43" s="5" t="n">
        <v>1506.0</v>
      </c>
      <c r="I43" s="5" t="n">
        <v>1887.0</v>
      </c>
      <c r="J43" s="5" t="n">
        <v>1059.0</v>
      </c>
      <c r="K43" s="5" t="n">
        <v>441.0</v>
      </c>
      <c r="L43" s="5" t="n">
        <v>120.0</v>
      </c>
      <c r="M43" s="5" t="n">
        <v>530.0</v>
      </c>
      <c r="N43" s="11" t="n">
        <f si="5" t="shared"/>
        <v>7547.0</v>
      </c>
      <c r="O43" s="5" t="n">
        <v>143831.0</v>
      </c>
      <c r="P43" s="5" t="n">
        <v>84442.0</v>
      </c>
      <c r="Q43" s="11" t="n">
        <f si="2" t="shared"/>
        <v>7017.0</v>
      </c>
      <c r="R43" s="6" t="n">
        <f si="0" t="shared"/>
        <v>12.033917628616217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15.0</v>
      </c>
      <c r="E44" s="8" t="n">
        <v>5.0</v>
      </c>
      <c r="F44" s="8" t="n">
        <v>3.0</v>
      </c>
      <c r="G44" s="8" t="n">
        <v>7.0</v>
      </c>
      <c r="H44" s="8" t="n">
        <v>40.0</v>
      </c>
      <c r="I44" s="8" t="n">
        <v>22.0</v>
      </c>
      <c r="J44" s="8" t="n">
        <v>44.0</v>
      </c>
      <c r="K44" s="8" t="n">
        <v>45.0</v>
      </c>
      <c r="L44" s="8" t="n">
        <v>14.0</v>
      </c>
      <c r="M44" s="8" t="n">
        <v>162.0</v>
      </c>
      <c r="N44" s="11" t="n">
        <f si="5" t="shared"/>
        <v>357.0</v>
      </c>
      <c r="O44" s="8" t="n">
        <v>65744.0</v>
      </c>
      <c r="P44" s="8" t="n">
        <v>4565.0</v>
      </c>
      <c r="Q44" s="11" t="n">
        <f si="2" t="shared"/>
        <v>195.0</v>
      </c>
      <c r="R44" s="6" t="n">
        <f si="0" t="shared"/>
        <v>23.41025641025641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4.0</v>
      </c>
      <c r="E45" s="8" t="n">
        <f ref="E45:M45" si="10" t="shared">E46-E44</f>
        <v>3.0</v>
      </c>
      <c r="F45" s="8" t="n">
        <f si="10" t="shared"/>
        <v>10.0</v>
      </c>
      <c r="G45" s="8" t="n">
        <f si="10" t="shared"/>
        <v>15.0</v>
      </c>
      <c r="H45" s="8" t="n">
        <f si="10" t="shared"/>
        <v>58.0</v>
      </c>
      <c r="I45" s="8" t="n">
        <f si="10" t="shared"/>
        <v>72.0</v>
      </c>
      <c r="J45" s="8" t="n">
        <f si="10" t="shared"/>
        <v>27.0</v>
      </c>
      <c r="K45" s="8" t="n">
        <f si="10" t="shared"/>
        <v>17.0</v>
      </c>
      <c r="L45" s="8" t="n">
        <f si="10" t="shared"/>
        <v>30.0</v>
      </c>
      <c r="M45" s="8" t="n">
        <f si="10" t="shared"/>
        <v>157.0</v>
      </c>
      <c r="N45" s="11" t="n">
        <f si="5" t="shared"/>
        <v>393.0</v>
      </c>
      <c r="O45" s="8" t="n">
        <f>O46-O44</f>
        <v>88010.0</v>
      </c>
      <c r="P45" s="8" t="n">
        <f>P46-P44</f>
        <v>4997.0</v>
      </c>
      <c r="Q45" s="11" t="n">
        <f si="2" t="shared"/>
        <v>236.0</v>
      </c>
      <c r="R45" s="6" t="n">
        <f si="0" t="shared"/>
        <v>21.173728813559322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19.0</v>
      </c>
      <c r="E46" s="8" t="n">
        <v>8.0</v>
      </c>
      <c r="F46" s="8" t="n">
        <v>13.0</v>
      </c>
      <c r="G46" s="8" t="n">
        <v>22.0</v>
      </c>
      <c r="H46" s="8" t="n">
        <v>98.0</v>
      </c>
      <c r="I46" s="8" t="n">
        <v>94.0</v>
      </c>
      <c r="J46" s="8" t="n">
        <v>71.0</v>
      </c>
      <c r="K46" s="8" t="n">
        <v>62.0</v>
      </c>
      <c r="L46" s="8" t="n">
        <v>44.0</v>
      </c>
      <c r="M46" s="8" t="n">
        <v>319.0</v>
      </c>
      <c r="N46" s="11" t="n">
        <f si="5" t="shared"/>
        <v>750.0</v>
      </c>
      <c r="O46" s="8" t="n">
        <v>153754.0</v>
      </c>
      <c r="P46" s="8" t="n">
        <v>9562.0</v>
      </c>
      <c r="Q46" s="11" t="n">
        <f si="2" t="shared"/>
        <v>431.0</v>
      </c>
      <c r="R46" s="6" t="n">
        <f si="0" t="shared"/>
        <v>22.185614849187935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2.0</v>
      </c>
      <c r="E47" s="5" t="n">
        <v>7.0</v>
      </c>
      <c r="F47" s="5" t="n">
        <v>10.0</v>
      </c>
      <c r="G47" s="5" t="n">
        <v>14.0</v>
      </c>
      <c r="H47" s="5" t="n">
        <v>37.0</v>
      </c>
      <c r="I47" s="5" t="n">
        <v>19.0</v>
      </c>
      <c r="J47" s="5" t="n">
        <v>5.0</v>
      </c>
      <c r="K47" s="5" t="n">
        <v>8.0</v>
      </c>
      <c r="L47" s="5" t="n">
        <v>4.0</v>
      </c>
      <c r="M47" s="5" t="n">
        <v>17.0</v>
      </c>
      <c r="N47" s="11" t="n">
        <f si="5" t="shared"/>
        <v>123.0</v>
      </c>
      <c r="O47" s="5" t="n">
        <v>2970.0</v>
      </c>
      <c r="P47" s="5" t="n">
        <v>1343.0</v>
      </c>
      <c r="Q47" s="11" t="n">
        <f si="2" t="shared"/>
        <v>106.0</v>
      </c>
      <c r="R47" s="6" t="n">
        <f si="0" t="shared"/>
        <v>12.669811320754716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19439.0</v>
      </c>
      <c r="E48" s="5" t="n">
        <f ref="E48:M48" si="11" t="shared">E47+E46+E43+E39+E25+E18</f>
        <v>57496.0</v>
      </c>
      <c r="F48" s="5" t="n">
        <f si="11" t="shared"/>
        <v>135482.0</v>
      </c>
      <c r="G48" s="5" t="n">
        <f si="11" t="shared"/>
        <v>80767.0</v>
      </c>
      <c r="H48" s="5" t="n">
        <f si="11" t="shared"/>
        <v>88605.0</v>
      </c>
      <c r="I48" s="5" t="n">
        <f si="11" t="shared"/>
        <v>62074.0</v>
      </c>
      <c r="J48" s="5" t="n">
        <f si="11" t="shared"/>
        <v>21772.0</v>
      </c>
      <c r="K48" s="5" t="n">
        <f si="11" t="shared"/>
        <v>13188.0</v>
      </c>
      <c r="L48" s="5" t="n">
        <f si="11" t="shared"/>
        <v>7323.0</v>
      </c>
      <c r="M48" s="5" t="n">
        <f si="11" t="shared"/>
        <v>95609.0</v>
      </c>
      <c r="N48" s="11" t="n">
        <f si="5" t="shared"/>
        <v>581755.0</v>
      </c>
      <c r="O48" s="5" t="n">
        <f>O47+O46+O43+O39+O25+O18</f>
        <v>4.301519E7</v>
      </c>
      <c r="P48" s="5" t="n">
        <f>P47+P46+P43+P39+P25+P18</f>
        <v>3641795.0</v>
      </c>
      <c r="Q48" s="11" t="n">
        <f si="2" t="shared"/>
        <v>486146.0</v>
      </c>
      <c r="R48" s="6" t="n">
        <f si="0" t="shared"/>
        <v>7.491154920538275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3.341440984606922</v>
      </c>
      <c r="E49" s="6" t="n">
        <f ref="E49" si="13" t="shared">E48/$N$48*100</f>
        <v>9.883198253560348</v>
      </c>
      <c r="F49" s="6" t="n">
        <f ref="F49" si="14" t="shared">F48/$N$48*100</f>
        <v>23.288497735300943</v>
      </c>
      <c r="G49" s="6" t="n">
        <f ref="G49" si="15" t="shared">G48/$N$48*100</f>
        <v>13.883335768493609</v>
      </c>
      <c r="H49" s="6" t="n">
        <f ref="H49" si="16" t="shared">H48/$N$48*100</f>
        <v>15.230638327130839</v>
      </c>
      <c r="I49" s="6" t="n">
        <f ref="I49" si="17" t="shared">I48/$N$48*100</f>
        <v>10.670127459153768</v>
      </c>
      <c r="J49" s="6" t="n">
        <f ref="J49" si="18" t="shared">J48/$N$48*100</f>
        <v>3.742468908733058</v>
      </c>
      <c r="K49" s="6" t="n">
        <f ref="K49" si="19" t="shared">K48/$N$48*100</f>
        <v>2.266933674828751</v>
      </c>
      <c r="L49" s="6" t="n">
        <f ref="L49" si="20" t="shared">L48/$N$48*100</f>
        <v>1.2587773203496317</v>
      </c>
      <c r="M49" s="6" t="n">
        <f ref="M49" si="21" t="shared">M48/$N$48*100</f>
        <v>16.434581567842134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