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<sst xmlns="http://schemas.openxmlformats.org/spreadsheetml/2006/main" count="109" uniqueCount="64">
  <si>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</si>
  <si>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</si>
  <si>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</si>
  <si>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</si>
  <si>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</si>
  <si>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</si>
  <si>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</si>
  <si>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</si>
  <si>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</si>
  <si>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</si>
  <si>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</si>
  <si>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</si>
  <si>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</si>
  <si>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</si>
  <si>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</si>
  <si>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</si>
  <si>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</si>
  <si>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</si>
  <si>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</si>
  <si>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</si>
  <si>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</si>
  <si>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</si>
  <si>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</si>
  <si>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</si>
  <si>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</si>
  <si>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</si>
  <si>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</si>
  <si>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</si>
  <si>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</si>
  <si>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</si>
  <si>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</si>
  <si>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</si>
  <si>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</si>
  <si>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</si>
  <si>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</si>
  <si>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</si>
  <si>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</si>
  <si>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</si>
  <si>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</si>
  <si>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</si>
  <si>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</si>
  <si>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</si>
  <si>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</si>
  <si>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</si>
  <si>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</si>
  <si>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</si>
  <si>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</si>
  <si>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</si>
  <si>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</si>
  <si>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</si>
  <si>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</si>
  <si>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</si>
  <si>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</si>
  <si>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</si>
  <si>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</si>
  <si>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</si>
  <si>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</si>
  <si>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</si>
  <si>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</si>
  <si>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</si>
  <si>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</si>
  <si>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</si>
  <si>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113年1至2月來臺旅客人次－按年齡分
Table 1-5   Visitor Arrivals by Age,
January-February,2024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</si>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</sst>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6708.0</v>
      </c>
      <c r="E3" s="2" t="n">
        <v>8383.0</v>
      </c>
      <c r="F3" s="2" t="n">
        <v>41438.0</v>
      </c>
      <c r="G3" s="2" t="n">
        <v>46440.0</v>
      </c>
      <c r="H3" s="2" t="n">
        <v>29929.0</v>
      </c>
      <c r="I3" s="2" t="n">
        <v>25114.0</v>
      </c>
      <c r="J3" s="2" t="n">
        <v>29385.0</v>
      </c>
      <c r="K3" s="2" t="n">
        <f>SUM(D3:J3)</f>
        <v>187397.0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2338.0</v>
      </c>
      <c r="E4" s="2" t="n">
        <v>2054.0</v>
      </c>
      <c r="F4" s="2" t="n">
        <v>11561.0</v>
      </c>
      <c r="G4" s="2" t="n">
        <v>21587.0</v>
      </c>
      <c r="H4" s="2" t="n">
        <v>17865.0</v>
      </c>
      <c r="I4" s="2" t="n">
        <v>7616.0</v>
      </c>
      <c r="J4" s="2" t="n">
        <v>5434.0</v>
      </c>
      <c r="K4" s="2" t="n">
        <f ref="K4:K48" si="0" t="shared">SUM(D4:J4)</f>
        <v>68455.0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5148.0</v>
      </c>
      <c r="E5" s="2" t="n">
        <v>9083.0</v>
      </c>
      <c r="F5" s="2" t="n">
        <v>37948.0</v>
      </c>
      <c r="G5" s="2" t="n">
        <v>25119.0</v>
      </c>
      <c r="H5" s="2" t="n">
        <v>30632.0</v>
      </c>
      <c r="I5" s="2" t="n">
        <v>38591.0</v>
      </c>
      <c r="J5" s="2" t="n">
        <v>50636.0</v>
      </c>
      <c r="K5" s="2" t="n">
        <f si="0" t="shared"/>
        <v>197157.0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5353.0</v>
      </c>
      <c r="E6" s="2" t="n">
        <v>22161.0</v>
      </c>
      <c r="F6" s="2" t="n">
        <v>46604.0</v>
      </c>
      <c r="G6" s="2" t="n">
        <v>31679.0</v>
      </c>
      <c r="H6" s="2" t="n">
        <v>36568.0</v>
      </c>
      <c r="I6" s="2" t="n">
        <v>43954.0</v>
      </c>
      <c r="J6" s="2" t="n">
        <v>37083.0</v>
      </c>
      <c r="K6" s="2" t="n">
        <f si="0" t="shared"/>
        <v>223402.0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150.0</v>
      </c>
      <c r="E7" s="2" t="n">
        <v>97.0</v>
      </c>
      <c r="F7" s="2" t="n">
        <v>1120.0</v>
      </c>
      <c r="G7" s="2" t="n">
        <v>1872.0</v>
      </c>
      <c r="H7" s="2" t="n">
        <v>1145.0</v>
      </c>
      <c r="I7" s="2" t="n">
        <v>575.0</v>
      </c>
      <c r="J7" s="2" t="n">
        <v>351.0</v>
      </c>
      <c r="K7" s="2" t="n">
        <f si="0" t="shared"/>
        <v>5310.0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52.0</v>
      </c>
      <c r="E8" s="2" t="n">
        <v>79.0</v>
      </c>
      <c r="F8" s="2" t="n">
        <v>341.0</v>
      </c>
      <c r="G8" s="2" t="n">
        <v>613.0</v>
      </c>
      <c r="H8" s="2" t="n">
        <v>565.0</v>
      </c>
      <c r="I8" s="2" t="n">
        <v>359.0</v>
      </c>
      <c r="J8" s="2" t="n">
        <v>356.0</v>
      </c>
      <c r="K8" s="2" t="n">
        <f si="0" t="shared"/>
        <v>2365.0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4327.0</v>
      </c>
      <c r="E9" s="2" t="n">
        <v>6981.0</v>
      </c>
      <c r="F9" s="2" t="n">
        <v>21882.0</v>
      </c>
      <c r="G9" s="2" t="n">
        <v>17001.0</v>
      </c>
      <c r="H9" s="2" t="n">
        <v>12687.0</v>
      </c>
      <c r="I9" s="2" t="n">
        <v>9726.0</v>
      </c>
      <c r="J9" s="2" t="n">
        <v>8952.0</v>
      </c>
      <c r="K9" s="2" t="n">
        <f si="0" t="shared"/>
        <v>81556.0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2526.0</v>
      </c>
      <c r="E10" s="2" t="n">
        <v>1554.0</v>
      </c>
      <c r="F10" s="2" t="n">
        <v>9275.0</v>
      </c>
      <c r="G10" s="2" t="n">
        <v>14125.0</v>
      </c>
      <c r="H10" s="2" t="n">
        <v>9818.0</v>
      </c>
      <c r="I10" s="2" t="n">
        <v>9897.0</v>
      </c>
      <c r="J10" s="2" t="n">
        <v>10062.0</v>
      </c>
      <c r="K10" s="2" t="n">
        <f si="0" t="shared"/>
        <v>57257.0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455.0</v>
      </c>
      <c r="E11" s="2" t="n">
        <v>1670.0</v>
      </c>
      <c r="F11" s="2" t="n">
        <v>11723.0</v>
      </c>
      <c r="G11" s="2" t="n">
        <v>8677.0</v>
      </c>
      <c r="H11" s="2" t="n">
        <v>5778.0</v>
      </c>
      <c r="I11" s="2" t="n">
        <v>2381.0</v>
      </c>
      <c r="J11" s="2" t="n">
        <v>1657.0</v>
      </c>
      <c r="K11" s="2" t="n">
        <f si="0" t="shared"/>
        <v>32341.0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1909.0</v>
      </c>
      <c r="E12" s="2" t="n">
        <v>2299.0</v>
      </c>
      <c r="F12" s="2" t="n">
        <v>15766.0</v>
      </c>
      <c r="G12" s="2" t="n">
        <v>26924.0</v>
      </c>
      <c r="H12" s="2" t="n">
        <v>11985.0</v>
      </c>
      <c r="I12" s="2" t="n">
        <v>7046.0</v>
      </c>
      <c r="J12" s="2" t="n">
        <v>6183.0</v>
      </c>
      <c r="K12" s="2" t="n">
        <f si="0" t="shared"/>
        <v>72112.0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884.0</v>
      </c>
      <c r="E13" s="2" t="n">
        <v>1181.0</v>
      </c>
      <c r="F13" s="2" t="n">
        <v>15718.0</v>
      </c>
      <c r="G13" s="2" t="n">
        <v>21320.0</v>
      </c>
      <c r="H13" s="2" t="n">
        <v>11710.0</v>
      </c>
      <c r="I13" s="2" t="n">
        <v>6712.0</v>
      </c>
      <c r="J13" s="2" t="n">
        <v>5642.0</v>
      </c>
      <c r="K13" s="2" t="n">
        <f si="0" t="shared"/>
        <v>63167.0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1015.0</v>
      </c>
      <c r="E14" s="2" t="n">
        <v>2457.0</v>
      </c>
      <c r="F14" s="2" t="n">
        <v>19888.0</v>
      </c>
      <c r="G14" s="2" t="n">
        <v>17897.0</v>
      </c>
      <c r="H14" s="2" t="n">
        <v>8701.0</v>
      </c>
      <c r="I14" s="2" t="n">
        <v>3467.0</v>
      </c>
      <c r="J14" s="2" t="n">
        <v>2744.0</v>
      </c>
      <c r="K14" s="2" t="n">
        <f si="0" t="shared"/>
        <v>56169.0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104.0</v>
      </c>
      <c r="E15" s="2" t="n">
        <f ref="E15:J15" si="1" t="shared">E16-E9-E10-E11-E12-E13-E14</f>
        <v>109.0</v>
      </c>
      <c r="F15" s="2" t="n">
        <f si="1" t="shared"/>
        <v>902.0</v>
      </c>
      <c r="G15" s="2" t="n">
        <f si="1" t="shared"/>
        <v>851.0</v>
      </c>
      <c r="H15" s="2" t="n">
        <f si="1" t="shared"/>
        <v>522.0</v>
      </c>
      <c r="I15" s="2" t="n">
        <f si="1" t="shared"/>
        <v>358.0</v>
      </c>
      <c r="J15" s="2" t="n">
        <f si="1" t="shared"/>
        <v>457.0</v>
      </c>
      <c r="K15" s="2" t="n">
        <f si="0" t="shared"/>
        <v>3303.0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11220.0</v>
      </c>
      <c r="E16" s="2" t="n">
        <v>16251.0</v>
      </c>
      <c r="F16" s="2" t="n">
        <v>95154.0</v>
      </c>
      <c r="G16" s="2" t="n">
        <v>106795.0</v>
      </c>
      <c r="H16" s="2" t="n">
        <v>61201.0</v>
      </c>
      <c r="I16" s="2" t="n">
        <v>39587.0</v>
      </c>
      <c r="J16" s="2" t="n">
        <v>35697.0</v>
      </c>
      <c r="K16" s="2" t="n">
        <f si="0" t="shared"/>
        <v>365905.0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166.0</v>
      </c>
      <c r="E17" s="2" t="n">
        <f ref="E17:J17" si="2" t="shared">E18-E16-E3-E4-E5-E6-E7-E8</f>
        <v>266.0</v>
      </c>
      <c r="F17" s="2" t="n">
        <f si="2" t="shared"/>
        <v>1086.0</v>
      </c>
      <c r="G17" s="2" t="n">
        <f si="2" t="shared"/>
        <v>1695.0</v>
      </c>
      <c r="H17" s="2" t="n">
        <f si="2" t="shared"/>
        <v>1523.0</v>
      </c>
      <c r="I17" s="2" t="n">
        <f si="2" t="shared"/>
        <v>961.0</v>
      </c>
      <c r="J17" s="2" t="n">
        <f si="2" t="shared"/>
        <v>954.0</v>
      </c>
      <c r="K17" s="2" t="n">
        <f si="0" t="shared"/>
        <v>6651.0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31135.0</v>
      </c>
      <c r="E18" s="2" t="n">
        <v>58374.0</v>
      </c>
      <c r="F18" s="2" t="n">
        <v>235252.0</v>
      </c>
      <c r="G18" s="2" t="n">
        <v>235800.0</v>
      </c>
      <c r="H18" s="2" t="n">
        <v>179428.0</v>
      </c>
      <c r="I18" s="2" t="n">
        <v>156757.0</v>
      </c>
      <c r="J18" s="2" t="n">
        <v>159896.0</v>
      </c>
      <c r="K18" s="2" t="n">
        <f si="0" t="shared"/>
        <v>1056642.0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915.0</v>
      </c>
      <c r="E19" s="2" t="n">
        <v>594.0</v>
      </c>
      <c r="F19" s="2" t="n">
        <v>1863.0</v>
      </c>
      <c r="G19" s="2" t="n">
        <v>3423.0</v>
      </c>
      <c r="H19" s="2" t="n">
        <v>2841.0</v>
      </c>
      <c r="I19" s="2" t="n">
        <v>2891.0</v>
      </c>
      <c r="J19" s="2" t="n">
        <v>5069.0</v>
      </c>
      <c r="K19" s="2" t="n">
        <f si="0" t="shared"/>
        <v>17596.0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4426.0</v>
      </c>
      <c r="E20" s="2" t="n">
        <v>3653.0</v>
      </c>
      <c r="F20" s="2" t="n">
        <v>11324.0</v>
      </c>
      <c r="G20" s="2" t="n">
        <v>17620.0</v>
      </c>
      <c r="H20" s="2" t="n">
        <v>13747.0</v>
      </c>
      <c r="I20" s="2" t="n">
        <v>14532.0</v>
      </c>
      <c r="J20" s="2" t="n">
        <v>21190.0</v>
      </c>
      <c r="K20" s="2" t="n">
        <f si="0" t="shared"/>
        <v>86492.0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18.0</v>
      </c>
      <c r="E21" s="2" t="n">
        <v>26.0</v>
      </c>
      <c r="F21" s="2" t="n">
        <v>111.0</v>
      </c>
      <c r="G21" s="2" t="n">
        <v>143.0</v>
      </c>
      <c r="H21" s="2" t="n">
        <v>116.0</v>
      </c>
      <c r="I21" s="2" t="n">
        <v>82.0</v>
      </c>
      <c r="J21" s="2" t="n">
        <v>98.0</v>
      </c>
      <c r="K21" s="2" t="n">
        <f si="0" t="shared"/>
        <v>594.0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32.0</v>
      </c>
      <c r="E22" s="2" t="n">
        <v>63.0</v>
      </c>
      <c r="F22" s="2" t="n">
        <v>105.0</v>
      </c>
      <c r="G22" s="2" t="n">
        <v>175.0</v>
      </c>
      <c r="H22" s="2" t="n">
        <v>112.0</v>
      </c>
      <c r="I22" s="2" t="n">
        <v>78.0</v>
      </c>
      <c r="J22" s="2" t="n">
        <v>84.0</v>
      </c>
      <c r="K22" s="2" t="n">
        <f si="0" t="shared"/>
        <v>649.0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13.0</v>
      </c>
      <c r="E23" s="2" t="n">
        <v>23.0</v>
      </c>
      <c r="F23" s="2" t="n">
        <v>69.0</v>
      </c>
      <c r="G23" s="2" t="n">
        <v>50.0</v>
      </c>
      <c r="H23" s="2" t="n">
        <v>32.0</v>
      </c>
      <c r="I23" s="2" t="n">
        <v>18.0</v>
      </c>
      <c r="J23" s="2" t="n">
        <v>22.0</v>
      </c>
      <c r="K23" s="2" t="n">
        <f si="0" t="shared"/>
        <v>227.0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50.0</v>
      </c>
      <c r="E24" s="2" t="n">
        <f ref="E24:J24" si="3" t="shared">E25-E19-E20-E21-E22-E23</f>
        <v>62.0</v>
      </c>
      <c r="F24" s="2" t="n">
        <f si="3" t="shared"/>
        <v>768.0</v>
      </c>
      <c r="G24" s="2" t="n">
        <f si="3" t="shared"/>
        <v>604.0</v>
      </c>
      <c r="H24" s="2" t="n">
        <f si="3" t="shared"/>
        <v>258.0</v>
      </c>
      <c r="I24" s="2" t="n">
        <f si="3" t="shared"/>
        <v>157.0</v>
      </c>
      <c r="J24" s="2" t="n">
        <f si="3" t="shared"/>
        <v>171.0</v>
      </c>
      <c r="K24" s="2" t="n">
        <f si="0" t="shared"/>
        <v>2070.0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5454.0</v>
      </c>
      <c r="E25" s="2" t="n">
        <v>4421.0</v>
      </c>
      <c r="F25" s="2" t="n">
        <v>14240.0</v>
      </c>
      <c r="G25" s="2" t="n">
        <v>22015.0</v>
      </c>
      <c r="H25" s="2" t="n">
        <v>17106.0</v>
      </c>
      <c r="I25" s="2" t="n">
        <v>17758.0</v>
      </c>
      <c r="J25" s="2" t="n">
        <v>26634.0</v>
      </c>
      <c r="K25" s="2" t="n">
        <f si="0" t="shared"/>
        <v>107628.0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31.0</v>
      </c>
      <c r="E26" s="2" t="n">
        <v>43.0</v>
      </c>
      <c r="F26" s="2" t="n">
        <v>253.0</v>
      </c>
      <c r="G26" s="2" t="n">
        <v>287.0</v>
      </c>
      <c r="H26" s="2" t="n">
        <v>191.0</v>
      </c>
      <c r="I26" s="2" t="n">
        <v>159.0</v>
      </c>
      <c r="J26" s="2" t="n">
        <v>147.0</v>
      </c>
      <c r="K26" s="2" t="n">
        <f si="0" t="shared"/>
        <v>1111.0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256.0</v>
      </c>
      <c r="E27" s="2" t="n">
        <v>363.0</v>
      </c>
      <c r="F27" s="2" t="n">
        <v>2131.0</v>
      </c>
      <c r="G27" s="2" t="n">
        <v>1648.0</v>
      </c>
      <c r="H27" s="2" t="n">
        <v>1202.0</v>
      </c>
      <c r="I27" s="2" t="n">
        <v>1059.0</v>
      </c>
      <c r="J27" s="2" t="n">
        <v>1157.0</v>
      </c>
      <c r="K27" s="2" t="n">
        <f si="0" t="shared"/>
        <v>7816.0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304.0</v>
      </c>
      <c r="E28" s="2" t="n">
        <v>169.0</v>
      </c>
      <c r="F28" s="2" t="n">
        <v>1896.0</v>
      </c>
      <c r="G28" s="2" t="n">
        <v>2304.0</v>
      </c>
      <c r="H28" s="2" t="n">
        <v>1545.0</v>
      </c>
      <c r="I28" s="2" t="n">
        <v>1466.0</v>
      </c>
      <c r="J28" s="2" t="n">
        <v>1517.0</v>
      </c>
      <c r="K28" s="2" t="n">
        <f si="0" t="shared"/>
        <v>9201.0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44.0</v>
      </c>
      <c r="E29" s="2" t="n">
        <v>66.0</v>
      </c>
      <c r="F29" s="2" t="n">
        <v>421.0</v>
      </c>
      <c r="G29" s="2" t="n">
        <v>621.0</v>
      </c>
      <c r="H29" s="2" t="n">
        <v>492.0</v>
      </c>
      <c r="I29" s="2" t="n">
        <v>495.0</v>
      </c>
      <c r="J29" s="2" t="n">
        <v>333.0</v>
      </c>
      <c r="K29" s="2" t="n">
        <f si="0" t="shared"/>
        <v>2472.0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127.0</v>
      </c>
      <c r="E30" s="2" t="n">
        <v>89.0</v>
      </c>
      <c r="F30" s="2" t="n">
        <v>684.0</v>
      </c>
      <c r="G30" s="2" t="n">
        <v>827.0</v>
      </c>
      <c r="H30" s="2" t="n">
        <v>592.0</v>
      </c>
      <c r="I30" s="2" t="n">
        <v>638.0</v>
      </c>
      <c r="J30" s="2" t="n">
        <v>670.0</v>
      </c>
      <c r="K30" s="2" t="n">
        <f si="0" t="shared"/>
        <v>3627.0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48.0</v>
      </c>
      <c r="E31" s="2" t="n">
        <v>48.0</v>
      </c>
      <c r="F31" s="2" t="n">
        <v>258.0</v>
      </c>
      <c r="G31" s="2" t="n">
        <v>393.0</v>
      </c>
      <c r="H31" s="2" t="n">
        <v>256.0</v>
      </c>
      <c r="I31" s="2" t="n">
        <v>255.0</v>
      </c>
      <c r="J31" s="2" t="n">
        <v>313.0</v>
      </c>
      <c r="K31" s="2" t="n">
        <f si="0" t="shared"/>
        <v>1571.0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37.0</v>
      </c>
      <c r="E32" s="2" t="n">
        <v>31.0</v>
      </c>
      <c r="F32" s="2" t="n">
        <v>406.0</v>
      </c>
      <c r="G32" s="2" t="n">
        <v>441.0</v>
      </c>
      <c r="H32" s="2" t="n">
        <v>384.0</v>
      </c>
      <c r="I32" s="2" t="n">
        <v>233.0</v>
      </c>
      <c r="J32" s="2" t="n">
        <v>172.0</v>
      </c>
      <c r="K32" s="2" t="n">
        <f si="0" t="shared"/>
        <v>1704.0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276.0</v>
      </c>
      <c r="E33" s="2" t="n">
        <v>192.0</v>
      </c>
      <c r="F33" s="2" t="n">
        <v>1594.0</v>
      </c>
      <c r="G33" s="2" t="n">
        <v>2411.0</v>
      </c>
      <c r="H33" s="2" t="n">
        <v>1877.0</v>
      </c>
      <c r="I33" s="2" t="n">
        <v>1507.0</v>
      </c>
      <c r="J33" s="2" t="n">
        <v>2355.0</v>
      </c>
      <c r="K33" s="2" t="n">
        <f si="0" t="shared"/>
        <v>10212.0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46.0</v>
      </c>
      <c r="E34" s="2" t="n">
        <v>31.0</v>
      </c>
      <c r="F34" s="2" t="n">
        <v>298.0</v>
      </c>
      <c r="G34" s="2" t="n">
        <v>347.0</v>
      </c>
      <c r="H34" s="2" t="n">
        <v>213.0</v>
      </c>
      <c r="I34" s="2" t="n">
        <v>225.0</v>
      </c>
      <c r="J34" s="2" t="n">
        <v>290.0</v>
      </c>
      <c r="K34" s="2" t="n">
        <f si="0" t="shared"/>
        <v>1450.0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0.0</v>
      </c>
      <c r="E35" s="2" t="n">
        <v>1.0</v>
      </c>
      <c r="F35" s="2" t="n">
        <v>26.0</v>
      </c>
      <c r="G35" s="2" t="n">
        <v>70.0</v>
      </c>
      <c r="H35" s="2" t="n">
        <v>79.0</v>
      </c>
      <c r="I35" s="2" t="n">
        <v>33.0</v>
      </c>
      <c r="J35" s="2" t="n">
        <v>26.0</v>
      </c>
      <c r="K35" s="2" t="n">
        <f si="0" t="shared"/>
        <v>235.0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32.0</v>
      </c>
      <c r="E36" s="2" t="n">
        <v>54.0</v>
      </c>
      <c r="F36" s="2" t="n">
        <v>167.0</v>
      </c>
      <c r="G36" s="2" t="n">
        <v>220.0</v>
      </c>
      <c r="H36" s="2" t="n">
        <v>188.0</v>
      </c>
      <c r="I36" s="2" t="n">
        <v>220.0</v>
      </c>
      <c r="J36" s="2" t="n">
        <v>167.0</v>
      </c>
      <c r="K36" s="2" t="n">
        <f si="0" t="shared"/>
        <v>1048.0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37.0</v>
      </c>
      <c r="E37" s="2" t="n">
        <v>68.0</v>
      </c>
      <c r="F37" s="2" t="n">
        <v>277.0</v>
      </c>
      <c r="G37" s="2" t="n">
        <v>372.0</v>
      </c>
      <c r="H37" s="2" t="n">
        <v>229.0</v>
      </c>
      <c r="I37" s="2" t="n">
        <v>101.0</v>
      </c>
      <c r="J37" s="2" t="n">
        <v>81.0</v>
      </c>
      <c r="K37" s="2" t="n">
        <f si="0" t="shared"/>
        <v>1165.0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268.0</v>
      </c>
      <c r="E38" s="2" t="n">
        <f ref="E38:J38" si="4" t="shared">E39-E26-E27-E28-E29-E30-E31-E32-E33-E34-E35-E36-E37</f>
        <v>383.0</v>
      </c>
      <c r="F38" s="2" t="n">
        <f si="4" t="shared"/>
        <v>1920.0</v>
      </c>
      <c r="G38" s="2" t="n">
        <f si="4" t="shared"/>
        <v>2407.0</v>
      </c>
      <c r="H38" s="2" t="n">
        <f si="4" t="shared"/>
        <v>1802.0</v>
      </c>
      <c r="I38" s="2" t="n">
        <f si="4" t="shared"/>
        <v>1322.0</v>
      </c>
      <c r="J38" s="2" t="n">
        <f si="4" t="shared"/>
        <v>1014.0</v>
      </c>
      <c r="K38" s="2" t="n">
        <f si="0" t="shared"/>
        <v>9116.0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1506.0</v>
      </c>
      <c r="E39" s="2" t="n">
        <v>1538.0</v>
      </c>
      <c r="F39" s="2" t="n">
        <v>10331.0</v>
      </c>
      <c r="G39" s="2" t="n">
        <v>12348.0</v>
      </c>
      <c r="H39" s="2" t="n">
        <v>9050.0</v>
      </c>
      <c r="I39" s="2" t="n">
        <v>7713.0</v>
      </c>
      <c r="J39" s="2" t="n">
        <v>8242.0</v>
      </c>
      <c r="K39" s="2" t="n">
        <f si="0" t="shared"/>
        <v>50728.0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1491.0</v>
      </c>
      <c r="E40" s="2" t="n">
        <v>1859.0</v>
      </c>
      <c r="F40" s="2" t="n">
        <v>2963.0</v>
      </c>
      <c r="G40" s="2" t="n">
        <v>3299.0</v>
      </c>
      <c r="H40" s="2" t="n">
        <v>3545.0</v>
      </c>
      <c r="I40" s="2" t="n">
        <v>2406.0</v>
      </c>
      <c r="J40" s="2" t="n">
        <v>2540.0</v>
      </c>
      <c r="K40" s="2" t="n">
        <f si="0" t="shared"/>
        <v>18103.0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222.0</v>
      </c>
      <c r="E41" s="2" t="n">
        <v>337.0</v>
      </c>
      <c r="F41" s="2" t="n">
        <v>448.0</v>
      </c>
      <c r="G41" s="2" t="n">
        <v>476.0</v>
      </c>
      <c r="H41" s="2" t="n">
        <v>552.0</v>
      </c>
      <c r="I41" s="2" t="n">
        <v>380.0</v>
      </c>
      <c r="J41" s="2" t="n">
        <v>367.0</v>
      </c>
      <c r="K41" s="2" t="n">
        <f si="0" t="shared"/>
        <v>2782.0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7.0</v>
      </c>
      <c r="E42" s="2" t="n">
        <f ref="E42:J42" si="5" t="shared">E43-E40-E41</f>
        <v>6.0</v>
      </c>
      <c r="F42" s="2" t="n">
        <f si="5" t="shared"/>
        <v>53.0</v>
      </c>
      <c r="G42" s="2" t="n">
        <f si="5" t="shared"/>
        <v>43.0</v>
      </c>
      <c r="H42" s="2" t="n">
        <f si="5" t="shared"/>
        <v>42.0</v>
      </c>
      <c r="I42" s="2" t="n">
        <f si="5" t="shared"/>
        <v>40.0</v>
      </c>
      <c r="J42" s="2" t="n">
        <f si="5" t="shared"/>
        <v>48.0</v>
      </c>
      <c r="K42" s="2" t="n">
        <f si="0" t="shared"/>
        <v>239.0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1720.0</v>
      </c>
      <c r="E43" s="2" t="n">
        <v>2202.0</v>
      </c>
      <c r="F43" s="2" t="n">
        <v>3464.0</v>
      </c>
      <c r="G43" s="2" t="n">
        <v>3818.0</v>
      </c>
      <c r="H43" s="2" t="n">
        <v>4139.0</v>
      </c>
      <c r="I43" s="2" t="n">
        <v>2826.0</v>
      </c>
      <c r="J43" s="2" t="n">
        <v>2955.0</v>
      </c>
      <c r="K43" s="2" t="n">
        <f si="0" t="shared"/>
        <v>21124.0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15.0</v>
      </c>
      <c r="E44" s="2" t="n">
        <v>12.0</v>
      </c>
      <c r="F44" s="2" t="n">
        <v>101.0</v>
      </c>
      <c r="G44" s="2" t="n">
        <v>305.0</v>
      </c>
      <c r="H44" s="2" t="n">
        <v>206.0</v>
      </c>
      <c r="I44" s="2" t="n">
        <v>152.0</v>
      </c>
      <c r="J44" s="2" t="n">
        <v>117.0</v>
      </c>
      <c r="K44" s="2" t="n">
        <f si="0" t="shared"/>
        <v>908.0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10.0</v>
      </c>
      <c r="E45" s="2" t="n">
        <f ref="E45:J45" si="6" t="shared">E46-E44</f>
        <v>20.0</v>
      </c>
      <c r="F45" s="2" t="n">
        <f si="6" t="shared"/>
        <v>211.0</v>
      </c>
      <c r="G45" s="2" t="n">
        <f si="6" t="shared"/>
        <v>316.0</v>
      </c>
      <c r="H45" s="2" t="n">
        <f si="6" t="shared"/>
        <v>206.0</v>
      </c>
      <c r="I45" s="2" t="n">
        <f si="6" t="shared"/>
        <v>98.0</v>
      </c>
      <c r="J45" s="2" t="n">
        <f si="6" t="shared"/>
        <v>40.0</v>
      </c>
      <c r="K45" s="2" t="n">
        <f si="0" t="shared"/>
        <v>901.0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25.0</v>
      </c>
      <c r="E46" s="2" t="n">
        <v>32.0</v>
      </c>
      <c r="F46" s="2" t="n">
        <v>312.0</v>
      </c>
      <c r="G46" s="2" t="n">
        <v>621.0</v>
      </c>
      <c r="H46" s="2" t="n">
        <v>412.0</v>
      </c>
      <c r="I46" s="2" t="n">
        <v>250.0</v>
      </c>
      <c r="J46" s="2" t="n">
        <v>157.0</v>
      </c>
      <c r="K46" s="2" t="n">
        <f si="0" t="shared"/>
        <v>1809.0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143.0</v>
      </c>
      <c r="E47" s="2" t="n">
        <v>23.0</v>
      </c>
      <c r="F47" s="2" t="n">
        <v>33.0</v>
      </c>
      <c r="G47" s="2" t="n">
        <v>50.0</v>
      </c>
      <c r="H47" s="2" t="n">
        <v>65.0</v>
      </c>
      <c r="I47" s="2" t="n">
        <v>38.0</v>
      </c>
      <c r="J47" s="2" t="n">
        <v>26.0</v>
      </c>
      <c r="K47" s="2" t="n">
        <f si="0" t="shared"/>
        <v>378.0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39983.0</v>
      </c>
      <c r="E48" s="2" t="n">
        <f ref="E48:J48" si="7" t="shared">E47+E46+E43+E39+E25+E18</f>
        <v>66590.0</v>
      </c>
      <c r="F48" s="2" t="n">
        <f si="7" t="shared"/>
        <v>263632.0</v>
      </c>
      <c r="G48" s="2" t="n">
        <f si="7" t="shared"/>
        <v>274652.0</v>
      </c>
      <c r="H48" s="2" t="n">
        <f si="7" t="shared"/>
        <v>210200.0</v>
      </c>
      <c r="I48" s="2" t="n">
        <f si="7" t="shared"/>
        <v>185342.0</v>
      </c>
      <c r="J48" s="2" t="n">
        <f si="7" t="shared"/>
        <v>197910.0</v>
      </c>
      <c r="K48" s="2" t="n">
        <f si="0" t="shared"/>
        <v>1238309.0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