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<sst xmlns="http://schemas.openxmlformats.org/spreadsheetml/2006/main" count="118" uniqueCount="73">
  <si>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</si>
  <si>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</si>
  <si>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</si>
  <si>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</si>
  <si>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</si>
  <si>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</si>
  <si>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</si>
  <si>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</si>
  <si>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</si>
  <si>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</si>
  <si>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</si>
  <si>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</si>
  <si>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</si>
  <si>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</si>
  <si>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</si>
  <si>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</si>
  <si>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</si>
  <si>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</si>
  <si>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</si>
  <si>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</si>
  <si>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</si>
  <si>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</si>
  <si>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</si>
  <si>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</si>
  <si>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</si>
  <si>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</si>
  <si>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</si>
  <si>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</si>
  <si>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</si>
  <si>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</si>
  <si>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</si>
  <si>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</si>
  <si>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</si>
  <si>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</si>
  <si>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</si>
  <si>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</si>
  <si>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</si>
  <si>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</si>
  <si>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</si>
  <si>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</si>
  <si>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</si>
  <si>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</si>
  <si>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</si>
  <si>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</si>
  <si>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</si>
  <si>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</si>
  <si>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</si>
  <si>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</si>
  <si>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</si>
  <si>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</si>
  <si>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</si>
  <si>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</si>
  <si>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</si>
  <si>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</si>
  <si>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</si>
  <si>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</si>
  <si>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</si>
  <si>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</si>
  <si>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</si>
  <si>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</si>
  <si>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</si>
  <si>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</si>
  <si>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</si>
  <si>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</si>
  <si>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</si>
  <si>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</si>
  <si>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</si>
  <si>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</si>
  <si>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</si>
  <si>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</si>
  <si>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</si>
  <si>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113年1月來臺旅客人次～按停留夜數分
Table 1-8  Visitor Arrivals  by Length of Stay,
January,2024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</si>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</sst>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3513.0</v>
      </c>
      <c r="E3" s="4" t="n">
        <v>14051.0</v>
      </c>
      <c r="F3" s="4" t="n">
        <v>25021.0</v>
      </c>
      <c r="G3" s="4" t="n">
        <v>23414.0</v>
      </c>
      <c r="H3" s="4" t="n">
        <v>22660.0</v>
      </c>
      <c r="I3" s="4" t="n">
        <v>7735.0</v>
      </c>
      <c r="J3" s="4" t="n">
        <v>1543.0</v>
      </c>
      <c r="K3" s="4" t="n">
        <v>257.0</v>
      </c>
      <c r="L3" s="4" t="n">
        <v>182.0</v>
      </c>
      <c r="M3" s="4" t="n">
        <v>8496.0</v>
      </c>
      <c r="N3" s="11" t="n">
        <f>SUM(D3:M3)</f>
        <v>106872.0</v>
      </c>
      <c r="O3" s="4" t="n">
        <v>1173735.0</v>
      </c>
      <c r="P3" s="4" t="n">
        <v>465302.0</v>
      </c>
      <c r="Q3" s="11" t="n">
        <f>SUM(D3:L3)</f>
        <v>98376.0</v>
      </c>
      <c r="R3" s="6" t="n">
        <f ref="R3:R48" si="0" t="shared">IF(P3&lt;&gt;0,P3/SUM(D3:L3),0)</f>
        <v>4.729832479466537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937.0</v>
      </c>
      <c r="E4" s="5" t="n">
        <v>1453.0</v>
      </c>
      <c r="F4" s="5" t="n">
        <v>2655.0</v>
      </c>
      <c r="G4" s="5" t="n">
        <v>3195.0</v>
      </c>
      <c r="H4" s="5" t="n">
        <v>7047.0</v>
      </c>
      <c r="I4" s="5" t="n">
        <v>5998.0</v>
      </c>
      <c r="J4" s="5" t="n">
        <v>1372.0</v>
      </c>
      <c r="K4" s="5" t="n">
        <v>1092.0</v>
      </c>
      <c r="L4" s="5" t="n">
        <v>1049.0</v>
      </c>
      <c r="M4" s="5" t="n">
        <v>12253.0</v>
      </c>
      <c r="N4" s="11" t="n">
        <f ref="N4:N14" si="1" t="shared">SUM(D4:M4)</f>
        <v>37051.0</v>
      </c>
      <c r="O4" s="5" t="n">
        <v>1530478.0</v>
      </c>
      <c r="P4" s="5" t="n">
        <v>292783.0</v>
      </c>
      <c r="Q4" s="11" t="n">
        <f ref="Q4:Q48" si="2" t="shared">SUM(D4:L4)</f>
        <v>24798.0</v>
      </c>
      <c r="R4" s="6" t="n">
        <f si="0" t="shared"/>
        <v>11.80671828373256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8300.0</v>
      </c>
      <c r="E5" s="5" t="n">
        <v>26007.0</v>
      </c>
      <c r="F5" s="5" t="n">
        <v>35647.0</v>
      </c>
      <c r="G5" s="5" t="n">
        <v>14927.0</v>
      </c>
      <c r="H5" s="5" t="n">
        <v>12426.0</v>
      </c>
      <c r="I5" s="5" t="n">
        <v>5295.0</v>
      </c>
      <c r="J5" s="5" t="n">
        <v>1575.0</v>
      </c>
      <c r="K5" s="5" t="n">
        <v>1014.0</v>
      </c>
      <c r="L5" s="5" t="n">
        <v>667.0</v>
      </c>
      <c r="M5" s="5" t="n">
        <v>9761.0</v>
      </c>
      <c r="N5" s="11" t="n">
        <f si="1" t="shared"/>
        <v>115619.0</v>
      </c>
      <c r="O5" s="5" t="n">
        <v>1021494.0</v>
      </c>
      <c r="P5" s="5" t="n">
        <v>481089.0</v>
      </c>
      <c r="Q5" s="11" t="n">
        <f si="2" t="shared"/>
        <v>105858.0</v>
      </c>
      <c r="R5" s="6" t="n">
        <f si="0" t="shared"/>
        <v>4.544663605962705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2174.0</v>
      </c>
      <c r="E6" s="5" t="n">
        <v>11307.0</v>
      </c>
      <c r="F6" s="5" t="n">
        <v>64867.0</v>
      </c>
      <c r="G6" s="5" t="n">
        <v>21179.0</v>
      </c>
      <c r="H6" s="5" t="n">
        <v>10070.0</v>
      </c>
      <c r="I6" s="5" t="n">
        <v>2840.0</v>
      </c>
      <c r="J6" s="5" t="n">
        <v>898.0</v>
      </c>
      <c r="K6" s="5" t="n">
        <v>512.0</v>
      </c>
      <c r="L6" s="5" t="n">
        <v>302.0</v>
      </c>
      <c r="M6" s="5" t="n">
        <v>2258.0</v>
      </c>
      <c r="N6" s="11" t="n">
        <f si="1" t="shared"/>
        <v>116407.0</v>
      </c>
      <c r="O6" s="5" t="n">
        <v>635182.0</v>
      </c>
      <c r="P6" s="5" t="n">
        <v>452150.0</v>
      </c>
      <c r="Q6" s="11" t="n">
        <f si="2" t="shared"/>
        <v>114149.0</v>
      </c>
      <c r="R6" s="6" t="n">
        <f si="0" t="shared"/>
        <v>3.9610509071476754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133.0</v>
      </c>
      <c r="E7" s="5" t="n">
        <v>135.0</v>
      </c>
      <c r="F7" s="5" t="n">
        <v>137.0</v>
      </c>
      <c r="G7" s="5" t="n">
        <v>182.0</v>
      </c>
      <c r="H7" s="5" t="n">
        <v>365.0</v>
      </c>
      <c r="I7" s="5" t="n">
        <v>363.0</v>
      </c>
      <c r="J7" s="5" t="n">
        <v>173.0</v>
      </c>
      <c r="K7" s="5" t="n">
        <v>209.0</v>
      </c>
      <c r="L7" s="5" t="n">
        <v>112.0</v>
      </c>
      <c r="M7" s="5" t="n">
        <v>1074.0</v>
      </c>
      <c r="N7" s="11" t="n">
        <f si="1" t="shared"/>
        <v>2883.0</v>
      </c>
      <c r="O7" s="5" t="n">
        <v>298733.0</v>
      </c>
      <c r="P7" s="5" t="n">
        <v>29805.0</v>
      </c>
      <c r="Q7" s="11" t="n">
        <f si="2" t="shared"/>
        <v>1809.0</v>
      </c>
      <c r="R7" s="6" t="n">
        <f si="0" t="shared"/>
        <v>16.475953565505804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72.0</v>
      </c>
      <c r="E8" s="5" t="n">
        <v>99.0</v>
      </c>
      <c r="F8" s="5" t="n">
        <v>125.0</v>
      </c>
      <c r="G8" s="5" t="n">
        <v>134.0</v>
      </c>
      <c r="H8" s="5" t="n">
        <v>216.0</v>
      </c>
      <c r="I8" s="5" t="n">
        <v>245.0</v>
      </c>
      <c r="J8" s="5" t="n">
        <v>132.0</v>
      </c>
      <c r="K8" s="5" t="n">
        <v>46.0</v>
      </c>
      <c r="L8" s="5" t="n">
        <v>49.0</v>
      </c>
      <c r="M8" s="5" t="n">
        <v>143.0</v>
      </c>
      <c r="N8" s="11" t="n">
        <f si="1" t="shared"/>
        <v>1261.0</v>
      </c>
      <c r="O8" s="5" t="n">
        <v>40406.0</v>
      </c>
      <c r="P8" s="5" t="n">
        <v>13956.0</v>
      </c>
      <c r="Q8" s="11" t="n">
        <f si="2" t="shared"/>
        <v>1118.0</v>
      </c>
      <c r="R8" s="6" t="n">
        <f si="0" t="shared"/>
        <v>12.483005366726298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1197.0</v>
      </c>
      <c r="E9" s="5" t="n">
        <v>825.0</v>
      </c>
      <c r="F9" s="5" t="n">
        <v>2238.0</v>
      </c>
      <c r="G9" s="5" t="n">
        <v>4571.0</v>
      </c>
      <c r="H9" s="5" t="n">
        <v>15107.0</v>
      </c>
      <c r="I9" s="5" t="n">
        <v>8854.0</v>
      </c>
      <c r="J9" s="5" t="n">
        <v>1550.0</v>
      </c>
      <c r="K9" s="5" t="n">
        <v>699.0</v>
      </c>
      <c r="L9" s="5" t="n">
        <v>496.0</v>
      </c>
      <c r="M9" s="5" t="n">
        <v>7846.0</v>
      </c>
      <c r="N9" s="11" t="n">
        <f si="1" t="shared"/>
        <v>43383.0</v>
      </c>
      <c r="O9" s="5" t="n">
        <v>2366568.0</v>
      </c>
      <c r="P9" s="5" t="n">
        <v>308931.0</v>
      </c>
      <c r="Q9" s="11" t="n">
        <f si="2" t="shared"/>
        <v>35537.0</v>
      </c>
      <c r="R9" s="6" t="n">
        <f si="0" t="shared"/>
        <v>8.693221149787545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677.0</v>
      </c>
      <c r="E10" s="5" t="n">
        <v>1409.0</v>
      </c>
      <c r="F10" s="5" t="n">
        <v>3243.0</v>
      </c>
      <c r="G10" s="5" t="n">
        <v>5224.0</v>
      </c>
      <c r="H10" s="5" t="n">
        <v>16241.0</v>
      </c>
      <c r="I10" s="5" t="n">
        <v>14354.0</v>
      </c>
      <c r="J10" s="5" t="n">
        <v>1436.0</v>
      </c>
      <c r="K10" s="5" t="n">
        <v>263.0</v>
      </c>
      <c r="L10" s="5" t="n">
        <v>78.0</v>
      </c>
      <c r="M10" s="5" t="n">
        <v>515.0</v>
      </c>
      <c r="N10" s="11" t="n">
        <f si="1" t="shared"/>
        <v>43440.0</v>
      </c>
      <c r="O10" s="5" t="n">
        <v>374911.0</v>
      </c>
      <c r="P10" s="5" t="n">
        <v>319711.0</v>
      </c>
      <c r="Q10" s="11" t="n">
        <f si="2" t="shared"/>
        <v>42925.0</v>
      </c>
      <c r="R10" s="6" t="n">
        <f si="0" t="shared"/>
        <v>7.448130460104834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1467.0</v>
      </c>
      <c r="E11" s="5" t="n">
        <v>347.0</v>
      </c>
      <c r="F11" s="5" t="n">
        <v>471.0</v>
      </c>
      <c r="G11" s="5" t="n">
        <v>752.0</v>
      </c>
      <c r="H11" s="5" t="n">
        <v>2719.0</v>
      </c>
      <c r="I11" s="5" t="n">
        <v>3306.0</v>
      </c>
      <c r="J11" s="5" t="n">
        <v>734.0</v>
      </c>
      <c r="K11" s="5" t="n">
        <v>445.0</v>
      </c>
      <c r="L11" s="5" t="n">
        <v>231.0</v>
      </c>
      <c r="M11" s="5" t="n">
        <v>6890.0</v>
      </c>
      <c r="N11" s="11" t="n">
        <f si="1" t="shared"/>
        <v>17362.0</v>
      </c>
      <c r="O11" s="5" t="n">
        <v>5922109.0</v>
      </c>
      <c r="P11" s="5" t="n">
        <v>112205.0</v>
      </c>
      <c r="Q11" s="11" t="n">
        <f si="2" t="shared"/>
        <v>10472.0</v>
      </c>
      <c r="R11" s="6" t="n">
        <f si="0" t="shared"/>
        <v>10.714763177998472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1043.0</v>
      </c>
      <c r="E12" s="5" t="n">
        <v>2292.0</v>
      </c>
      <c r="F12" s="5" t="n">
        <v>6840.0</v>
      </c>
      <c r="G12" s="5" t="n">
        <v>6864.0</v>
      </c>
      <c r="H12" s="5" t="n">
        <v>8131.0</v>
      </c>
      <c r="I12" s="5" t="n">
        <v>5380.0</v>
      </c>
      <c r="J12" s="5" t="n">
        <v>277.0</v>
      </c>
      <c r="K12" s="5" t="n">
        <v>233.0</v>
      </c>
      <c r="L12" s="5" t="n">
        <v>191.0</v>
      </c>
      <c r="M12" s="5" t="n">
        <v>5925.0</v>
      </c>
      <c r="N12" s="11" t="n">
        <f si="1" t="shared"/>
        <v>37176.0</v>
      </c>
      <c r="O12" s="5" t="n">
        <v>5156555.0</v>
      </c>
      <c r="P12" s="5" t="n">
        <v>190378.0</v>
      </c>
      <c r="Q12" s="11" t="n">
        <f si="2" t="shared"/>
        <v>31251.0</v>
      </c>
      <c r="R12" s="6" t="n">
        <f si="0" t="shared"/>
        <v>6.091901059166107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757.0</v>
      </c>
      <c r="E13" s="5" t="n">
        <v>2076.0</v>
      </c>
      <c r="F13" s="5" t="n">
        <v>10074.0</v>
      </c>
      <c r="G13" s="5" t="n">
        <v>7942.0</v>
      </c>
      <c r="H13" s="5" t="n">
        <v>6387.0</v>
      </c>
      <c r="I13" s="5" t="n">
        <v>6374.0</v>
      </c>
      <c r="J13" s="5" t="n">
        <v>531.0</v>
      </c>
      <c r="K13" s="5" t="n">
        <v>408.0</v>
      </c>
      <c r="L13" s="5" t="n">
        <v>264.0</v>
      </c>
      <c r="M13" s="5" t="n">
        <v>4242.0</v>
      </c>
      <c r="N13" s="11" t="n">
        <f si="1" t="shared"/>
        <v>39055.0</v>
      </c>
      <c r="O13" s="5" t="n">
        <v>2902338.0</v>
      </c>
      <c r="P13" s="5" t="n">
        <v>228037.0</v>
      </c>
      <c r="Q13" s="11" t="n">
        <f si="2" t="shared"/>
        <v>34813.0</v>
      </c>
      <c r="R13" s="6" t="n">
        <f si="0" t="shared"/>
        <v>6.550340390084164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204.0</v>
      </c>
      <c r="E14" s="5" t="n">
        <v>431.0</v>
      </c>
      <c r="F14" s="5" t="n">
        <v>1334.0</v>
      </c>
      <c r="G14" s="5" t="n">
        <v>3092.0</v>
      </c>
      <c r="H14" s="5" t="n">
        <v>1548.0</v>
      </c>
      <c r="I14" s="5" t="n">
        <v>1224.0</v>
      </c>
      <c r="J14" s="5" t="n">
        <v>666.0</v>
      </c>
      <c r="K14" s="5" t="n">
        <v>976.0</v>
      </c>
      <c r="L14" s="5" t="n">
        <v>1156.0</v>
      </c>
      <c r="M14" s="5" t="n">
        <v>19313.0</v>
      </c>
      <c r="N14" s="11" t="n">
        <f si="1" t="shared"/>
        <v>29944.0</v>
      </c>
      <c r="O14" s="5" t="n">
        <v>1.5305565E7</v>
      </c>
      <c r="P14" s="5" t="n">
        <v>191045.0</v>
      </c>
      <c r="Q14" s="11" t="n">
        <f si="2" t="shared"/>
        <v>10631.0</v>
      </c>
      <c r="R14" s="6" t="n">
        <f si="0" t="shared"/>
        <v>17.97055780265262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73.0</v>
      </c>
      <c r="E15" s="5" t="n">
        <f ref="E15:M15" si="3" t="shared">E16-E9-E10-E11-E12-E13-E14</f>
        <v>82.0</v>
      </c>
      <c r="F15" s="5" t="n">
        <f si="3" t="shared"/>
        <v>216.0</v>
      </c>
      <c r="G15" s="5" t="n">
        <f si="3" t="shared"/>
        <v>192.0</v>
      </c>
      <c r="H15" s="5" t="n">
        <f si="3" t="shared"/>
        <v>613.0</v>
      </c>
      <c r="I15" s="5" t="n">
        <f si="3" t="shared"/>
        <v>423.0</v>
      </c>
      <c r="J15" s="5" t="n">
        <f si="3" t="shared"/>
        <v>151.0</v>
      </c>
      <c r="K15" s="5" t="n">
        <f si="3" t="shared"/>
        <v>75.0</v>
      </c>
      <c r="L15" s="5" t="n">
        <f si="3" t="shared"/>
        <v>55.0</v>
      </c>
      <c r="M15" s="5" t="n">
        <f si="3" t="shared"/>
        <v>486.0</v>
      </c>
      <c r="N15" s="5" t="n">
        <f ref="N15" si="4" t="shared">N16-N9-N10-N11-N12-N13-N14</f>
        <v>2366.0</v>
      </c>
      <c r="O15" s="5" t="n">
        <f>O16-O9-O10-O11-O12-O13-O14</f>
        <v>197842.0</v>
      </c>
      <c r="P15" s="5" t="n">
        <f>P16-P9-P10-P11-P12-P13-P14</f>
        <v>21125.0</v>
      </c>
      <c r="Q15" s="11" t="n">
        <f si="2" t="shared"/>
        <v>1880.0</v>
      </c>
      <c r="R15" s="6" t="n">
        <f si="0" t="shared"/>
        <v>11.236702127659575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5418.0</v>
      </c>
      <c r="E16" s="5" t="n">
        <v>7462.0</v>
      </c>
      <c r="F16" s="5" t="n">
        <v>24416.0</v>
      </c>
      <c r="G16" s="5" t="n">
        <v>28637.0</v>
      </c>
      <c r="H16" s="5" t="n">
        <v>50746.0</v>
      </c>
      <c r="I16" s="5" t="n">
        <v>39915.0</v>
      </c>
      <c r="J16" s="5" t="n">
        <v>5345.0</v>
      </c>
      <c r="K16" s="5" t="n">
        <v>3099.0</v>
      </c>
      <c r="L16" s="5" t="n">
        <v>2471.0</v>
      </c>
      <c r="M16" s="5" t="n">
        <v>45217.0</v>
      </c>
      <c r="N16" s="11" t="n">
        <f ref="N16:N48" si="5" t="shared">SUM(D16:M16)</f>
        <v>212726.0</v>
      </c>
      <c r="O16" s="5" t="n">
        <v>3.2225888E7</v>
      </c>
      <c r="P16" s="5" t="n">
        <v>1371432.0</v>
      </c>
      <c r="Q16" s="11" t="n">
        <f si="2" t="shared"/>
        <v>167509.0</v>
      </c>
      <c r="R16" s="6" t="n">
        <f si="0" t="shared"/>
        <v>8.187213821346912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270.0</v>
      </c>
      <c r="E17" s="5" t="n">
        <f ref="E17:M17" si="6" t="shared">E18-E16-E3-E4-E5-E6-E7-E8</f>
        <v>649.0</v>
      </c>
      <c r="F17" s="5" t="n">
        <f si="6" t="shared"/>
        <v>708.0</v>
      </c>
      <c r="G17" s="5" t="n">
        <f si="6" t="shared"/>
        <v>560.0</v>
      </c>
      <c r="H17" s="5" t="n">
        <f si="6" t="shared"/>
        <v>552.0</v>
      </c>
      <c r="I17" s="5" t="n">
        <f si="6" t="shared"/>
        <v>512.0</v>
      </c>
      <c r="J17" s="5" t="n">
        <f si="6" t="shared"/>
        <v>130.0</v>
      </c>
      <c r="K17" s="5" t="n">
        <f si="6" t="shared"/>
        <v>74.0</v>
      </c>
      <c r="L17" s="5" t="n">
        <f si="6" t="shared"/>
        <v>39.0</v>
      </c>
      <c r="M17" s="5" t="n">
        <f si="6" t="shared"/>
        <v>463.0</v>
      </c>
      <c r="N17" s="11" t="n">
        <f si="5" t="shared"/>
        <v>3957.0</v>
      </c>
      <c r="O17" s="5" t="n">
        <f>O18-O16-O3-O4-O5-O6-O7-O8</f>
        <v>134873.0</v>
      </c>
      <c r="P17" s="5" t="n">
        <f>P18-P16-P3-P4-P5-P6-P7-P8</f>
        <v>23976.0</v>
      </c>
      <c r="Q17" s="11" t="n">
        <f si="2" t="shared"/>
        <v>3494.0</v>
      </c>
      <c r="R17" s="6" t="n">
        <f si="0" t="shared"/>
        <v>6.862049227246708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20817.0</v>
      </c>
      <c r="E18" s="5" t="n">
        <v>61163.0</v>
      </c>
      <c r="F18" s="5" t="n">
        <v>153576.0</v>
      </c>
      <c r="G18" s="5" t="n">
        <v>92228.0</v>
      </c>
      <c r="H18" s="5" t="n">
        <v>104082.0</v>
      </c>
      <c r="I18" s="5" t="n">
        <v>62903.0</v>
      </c>
      <c r="J18" s="5" t="n">
        <v>11168.0</v>
      </c>
      <c r="K18" s="5" t="n">
        <v>6303.0</v>
      </c>
      <c r="L18" s="5" t="n">
        <v>4871.0</v>
      </c>
      <c r="M18" s="5" t="n">
        <v>79665.0</v>
      </c>
      <c r="N18" s="11" t="n">
        <f si="5" t="shared"/>
        <v>596776.0</v>
      </c>
      <c r="O18" s="5" t="n">
        <v>3.7060789E7</v>
      </c>
      <c r="P18" s="5" t="n">
        <v>3130493.0</v>
      </c>
      <c r="Q18" s="11" t="n">
        <f si="2" t="shared"/>
        <v>517111.0</v>
      </c>
      <c r="R18" s="6" t="n">
        <f si="0" t="shared"/>
        <v>6.0538124309867705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589.0</v>
      </c>
      <c r="E19" s="5" t="n">
        <v>564.0</v>
      </c>
      <c r="F19" s="5" t="n">
        <v>983.0</v>
      </c>
      <c r="G19" s="5" t="n">
        <v>900.0</v>
      </c>
      <c r="H19" s="5" t="n">
        <v>1436.0</v>
      </c>
      <c r="I19" s="5" t="n">
        <v>1686.0</v>
      </c>
      <c r="J19" s="5" t="n">
        <v>821.0</v>
      </c>
      <c r="K19" s="5" t="n">
        <v>354.0</v>
      </c>
      <c r="L19" s="5" t="n">
        <v>157.0</v>
      </c>
      <c r="M19" s="5" t="n">
        <v>1132.0</v>
      </c>
      <c r="N19" s="11" t="n">
        <f si="5" t="shared"/>
        <v>8622.0</v>
      </c>
      <c r="O19" s="5" t="n">
        <v>169366.0</v>
      </c>
      <c r="P19" s="5" t="n">
        <v>78892.0</v>
      </c>
      <c r="Q19" s="11" t="n">
        <f si="2" t="shared"/>
        <v>7490.0</v>
      </c>
      <c r="R19" s="6" t="n">
        <f si="0" t="shared"/>
        <v>10.53297730307076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4225.0</v>
      </c>
      <c r="E20" s="5" t="n">
        <v>3068.0</v>
      </c>
      <c r="F20" s="5" t="n">
        <v>4485.0</v>
      </c>
      <c r="G20" s="5" t="n">
        <v>4312.0</v>
      </c>
      <c r="H20" s="5" t="n">
        <v>10133.0</v>
      </c>
      <c r="I20" s="5" t="n">
        <v>15947.0</v>
      </c>
      <c r="J20" s="5" t="n">
        <v>6091.0</v>
      </c>
      <c r="K20" s="5" t="n">
        <v>1650.0</v>
      </c>
      <c r="L20" s="5" t="n">
        <v>838.0</v>
      </c>
      <c r="M20" s="5" t="n">
        <v>5478.0</v>
      </c>
      <c r="N20" s="11" t="n">
        <f si="5" t="shared"/>
        <v>56227.0</v>
      </c>
      <c r="O20" s="5" t="n">
        <v>952670.0</v>
      </c>
      <c r="P20" s="5" t="n">
        <v>535691.0</v>
      </c>
      <c r="Q20" s="11" t="n">
        <f si="2" t="shared"/>
        <v>50749.0</v>
      </c>
      <c r="R20" s="6" t="n">
        <f si="0" t="shared"/>
        <v>10.555695678732587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8.0</v>
      </c>
      <c r="E21" s="5" t="n">
        <v>13.0</v>
      </c>
      <c r="F21" s="5" t="n">
        <v>30.0</v>
      </c>
      <c r="G21" s="5" t="n">
        <v>20.0</v>
      </c>
      <c r="H21" s="5" t="n">
        <v>47.0</v>
      </c>
      <c r="I21" s="5" t="n">
        <v>38.0</v>
      </c>
      <c r="J21" s="5" t="n">
        <v>38.0</v>
      </c>
      <c r="K21" s="5" t="n">
        <v>18.0</v>
      </c>
      <c r="L21" s="5" t="n">
        <v>9.0</v>
      </c>
      <c r="M21" s="5" t="n">
        <v>49.0</v>
      </c>
      <c r="N21" s="11" t="n">
        <f si="5" t="shared"/>
        <v>270.0</v>
      </c>
      <c r="O21" s="5" t="n">
        <v>12999.0</v>
      </c>
      <c r="P21" s="5" t="n">
        <v>3231.0</v>
      </c>
      <c r="Q21" s="11" t="n">
        <f si="2" t="shared"/>
        <v>221.0</v>
      </c>
      <c r="R21" s="6" t="n">
        <f si="0" t="shared"/>
        <v>14.619909502262443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27.0</v>
      </c>
      <c r="E22" s="5" t="n">
        <v>17.0</v>
      </c>
      <c r="F22" s="5" t="n">
        <v>27.0</v>
      </c>
      <c r="G22" s="5" t="n">
        <v>10.0</v>
      </c>
      <c r="H22" s="5" t="n">
        <v>66.0</v>
      </c>
      <c r="I22" s="5" t="n">
        <v>99.0</v>
      </c>
      <c r="J22" s="5" t="n">
        <v>52.0</v>
      </c>
      <c r="K22" s="5" t="n">
        <v>24.0</v>
      </c>
      <c r="L22" s="5" t="n">
        <v>11.0</v>
      </c>
      <c r="M22" s="5" t="n">
        <v>31.0</v>
      </c>
      <c r="N22" s="11" t="n">
        <f si="5" t="shared"/>
        <v>364.0</v>
      </c>
      <c r="O22" s="5" t="n">
        <v>12786.0</v>
      </c>
      <c r="P22" s="5" t="n">
        <v>4644.0</v>
      </c>
      <c r="Q22" s="11" t="n">
        <f si="2" t="shared"/>
        <v>333.0</v>
      </c>
      <c r="R22" s="6" t="n">
        <f si="0" t="shared"/>
        <v>13.945945945945946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2.0</v>
      </c>
      <c r="E23" s="5" t="n">
        <v>12.0</v>
      </c>
      <c r="F23" s="5" t="n">
        <v>8.0</v>
      </c>
      <c r="G23" s="5" t="n">
        <v>4.0</v>
      </c>
      <c r="H23" s="5" t="n">
        <v>16.0</v>
      </c>
      <c r="I23" s="5" t="n">
        <v>32.0</v>
      </c>
      <c r="J23" s="5" t="n">
        <v>13.0</v>
      </c>
      <c r="K23" s="5" t="n">
        <v>7.0</v>
      </c>
      <c r="L23" s="5" t="n">
        <v>4.0</v>
      </c>
      <c r="M23" s="5" t="n">
        <v>10.0</v>
      </c>
      <c r="N23" s="11" t="n">
        <f si="5" t="shared"/>
        <v>108.0</v>
      </c>
      <c r="O23" s="5" t="n">
        <v>3288.0</v>
      </c>
      <c r="P23" s="5" t="n">
        <v>1387.0</v>
      </c>
      <c r="Q23" s="11" t="n">
        <f si="2" t="shared"/>
        <v>98.0</v>
      </c>
      <c r="R23" s="6" t="n">
        <f si="0" t="shared"/>
        <v>14.153061224489797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41.0</v>
      </c>
      <c r="E24" s="5" t="n">
        <f ref="E24:M24" si="7" t="shared">E25-E19-E20-E21-E22-E23</f>
        <v>36.0</v>
      </c>
      <c r="F24" s="5" t="n">
        <f si="7" t="shared"/>
        <v>58.0</v>
      </c>
      <c r="G24" s="5" t="n">
        <f si="7" t="shared"/>
        <v>52.0</v>
      </c>
      <c r="H24" s="5" t="n">
        <f si="7" t="shared"/>
        <v>91.0</v>
      </c>
      <c r="I24" s="5" t="n">
        <f si="7" t="shared"/>
        <v>117.0</v>
      </c>
      <c r="J24" s="5" t="n">
        <f si="7" t="shared"/>
        <v>91.0</v>
      </c>
      <c r="K24" s="5" t="n">
        <f si="7" t="shared"/>
        <v>44.0</v>
      </c>
      <c r="L24" s="5" t="n">
        <f si="7" t="shared"/>
        <v>41.0</v>
      </c>
      <c r="M24" s="5" t="n">
        <f si="7" t="shared"/>
        <v>384.0</v>
      </c>
      <c r="N24" s="11" t="n">
        <f si="5" t="shared"/>
        <v>955.0</v>
      </c>
      <c r="O24" s="5" t="n">
        <f>O25-O19-O20-O21-O22-O23</f>
        <v>134549.0</v>
      </c>
      <c r="P24" s="5" t="n">
        <f>P25-P19-P20-P21-P22-P23</f>
        <v>9595.0</v>
      </c>
      <c r="Q24" s="11" t="n">
        <f si="2" t="shared"/>
        <v>571.0</v>
      </c>
      <c r="R24" s="6" t="n">
        <f si="0" t="shared"/>
        <v>16.80385288966725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4892.0</v>
      </c>
      <c r="E25" s="5" t="n">
        <v>3710.0</v>
      </c>
      <c r="F25" s="5" t="n">
        <v>5591.0</v>
      </c>
      <c r="G25" s="5" t="n">
        <v>5298.0</v>
      </c>
      <c r="H25" s="5" t="n">
        <v>11789.0</v>
      </c>
      <c r="I25" s="5" t="n">
        <v>17919.0</v>
      </c>
      <c r="J25" s="5" t="n">
        <v>7106.0</v>
      </c>
      <c r="K25" s="5" t="n">
        <v>2097.0</v>
      </c>
      <c r="L25" s="5" t="n">
        <v>1060.0</v>
      </c>
      <c r="M25" s="5" t="n">
        <v>7084.0</v>
      </c>
      <c r="N25" s="11" t="n">
        <f si="5" t="shared"/>
        <v>66546.0</v>
      </c>
      <c r="O25" s="5" t="n">
        <v>1285658.0</v>
      </c>
      <c r="P25" s="5" t="n">
        <v>633440.0</v>
      </c>
      <c r="Q25" s="11" t="n">
        <f si="2" t="shared"/>
        <v>59462.0</v>
      </c>
      <c r="R25" s="6" t="n">
        <f si="0" t="shared"/>
        <v>10.652853923514177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34.0</v>
      </c>
      <c r="E26" s="5" t="n">
        <v>34.0</v>
      </c>
      <c r="F26" s="5" t="n">
        <v>48.0</v>
      </c>
      <c r="G26" s="5" t="n">
        <v>53.0</v>
      </c>
      <c r="H26" s="5" t="n">
        <v>59.0</v>
      </c>
      <c r="I26" s="5" t="n">
        <v>172.0</v>
      </c>
      <c r="J26" s="5" t="n">
        <v>75.0</v>
      </c>
      <c r="K26" s="5" t="n">
        <v>37.0</v>
      </c>
      <c r="L26" s="5" t="n">
        <v>23.0</v>
      </c>
      <c r="M26" s="5" t="n">
        <v>75.0</v>
      </c>
      <c r="N26" s="11" t="n">
        <f si="5" t="shared"/>
        <v>610.0</v>
      </c>
      <c r="O26" s="5" t="n">
        <v>14440.0</v>
      </c>
      <c r="P26" s="5" t="n">
        <v>7580.0</v>
      </c>
      <c r="Q26" s="11" t="n">
        <f si="2" t="shared"/>
        <v>535.0</v>
      </c>
      <c r="R26" s="6" t="n">
        <f si="0" t="shared"/>
        <v>14.16822429906542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217.0</v>
      </c>
      <c r="E27" s="5" t="n">
        <v>230.0</v>
      </c>
      <c r="F27" s="5" t="n">
        <v>265.0</v>
      </c>
      <c r="G27" s="5" t="n">
        <v>240.0</v>
      </c>
      <c r="H27" s="5" t="n">
        <v>583.0</v>
      </c>
      <c r="I27" s="5" t="n">
        <v>1094.0</v>
      </c>
      <c r="J27" s="5" t="n">
        <v>456.0</v>
      </c>
      <c r="K27" s="5" t="n">
        <v>245.0</v>
      </c>
      <c r="L27" s="5" t="n">
        <v>133.0</v>
      </c>
      <c r="M27" s="5" t="n">
        <v>549.0</v>
      </c>
      <c r="N27" s="11" t="n">
        <f si="5" t="shared"/>
        <v>4012.0</v>
      </c>
      <c r="O27" s="5" t="n">
        <v>107435.0</v>
      </c>
      <c r="P27" s="5" t="n">
        <v>48277.0</v>
      </c>
      <c r="Q27" s="11" t="n">
        <f si="2" t="shared"/>
        <v>3463.0</v>
      </c>
      <c r="R27" s="6" t="n">
        <f si="0" t="shared"/>
        <v>13.940802772162865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216.0</v>
      </c>
      <c r="E28" s="5" t="n">
        <v>305.0</v>
      </c>
      <c r="F28" s="5" t="n">
        <v>403.0</v>
      </c>
      <c r="G28" s="5" t="n">
        <v>320.0</v>
      </c>
      <c r="H28" s="5" t="n">
        <v>734.0</v>
      </c>
      <c r="I28" s="5" t="n">
        <v>1221.0</v>
      </c>
      <c r="J28" s="5" t="n">
        <v>618.0</v>
      </c>
      <c r="K28" s="5" t="n">
        <v>205.0</v>
      </c>
      <c r="L28" s="5" t="n">
        <v>126.0</v>
      </c>
      <c r="M28" s="5" t="n">
        <v>614.0</v>
      </c>
      <c r="N28" s="11" t="n">
        <f si="5" t="shared"/>
        <v>4762.0</v>
      </c>
      <c r="O28" s="5" t="n">
        <v>95690.0</v>
      </c>
      <c r="P28" s="5" t="n">
        <v>52610.0</v>
      </c>
      <c r="Q28" s="11" t="n">
        <f si="2" t="shared"/>
        <v>4148.0</v>
      </c>
      <c r="R28" s="6" t="n">
        <f si="0" t="shared"/>
        <v>12.683220829315333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119.0</v>
      </c>
      <c r="E29" s="5" t="n">
        <v>131.0</v>
      </c>
      <c r="F29" s="5" t="n">
        <v>134.0</v>
      </c>
      <c r="G29" s="5" t="n">
        <v>81.0</v>
      </c>
      <c r="H29" s="5" t="n">
        <v>276.0</v>
      </c>
      <c r="I29" s="5" t="n">
        <v>353.0</v>
      </c>
      <c r="J29" s="5" t="n">
        <v>112.0</v>
      </c>
      <c r="K29" s="5" t="n">
        <v>56.0</v>
      </c>
      <c r="L29" s="5" t="n">
        <v>28.0</v>
      </c>
      <c r="M29" s="5" t="n">
        <v>323.0</v>
      </c>
      <c r="N29" s="11" t="n">
        <f si="5" t="shared"/>
        <v>1613.0</v>
      </c>
      <c r="O29" s="5" t="n">
        <v>31872.0</v>
      </c>
      <c r="P29" s="5" t="n">
        <v>13482.0</v>
      </c>
      <c r="Q29" s="11" t="n">
        <f si="2" t="shared"/>
        <v>1290.0</v>
      </c>
      <c r="R29" s="6" t="n">
        <f si="0" t="shared"/>
        <v>10.451162790697675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79.0</v>
      </c>
      <c r="E30" s="5" t="n">
        <v>99.0</v>
      </c>
      <c r="F30" s="5" t="n">
        <v>157.0</v>
      </c>
      <c r="G30" s="5" t="n">
        <v>150.0</v>
      </c>
      <c r="H30" s="5" t="n">
        <v>351.0</v>
      </c>
      <c r="I30" s="5" t="n">
        <v>486.0</v>
      </c>
      <c r="J30" s="5" t="n">
        <v>254.0</v>
      </c>
      <c r="K30" s="5" t="n">
        <v>88.0</v>
      </c>
      <c r="L30" s="5" t="n">
        <v>34.0</v>
      </c>
      <c r="M30" s="5" t="n">
        <v>204.0</v>
      </c>
      <c r="N30" s="11" t="n">
        <f si="5" t="shared"/>
        <v>1902.0</v>
      </c>
      <c r="O30" s="5" t="n">
        <v>31383.0</v>
      </c>
      <c r="P30" s="5" t="n">
        <v>20307.0</v>
      </c>
      <c r="Q30" s="11" t="n">
        <f si="2" t="shared"/>
        <v>1698.0</v>
      </c>
      <c r="R30" s="6" t="n">
        <f si="0" t="shared"/>
        <v>11.959363957597173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34.0</v>
      </c>
      <c r="E31" s="5" t="n">
        <v>61.0</v>
      </c>
      <c r="F31" s="5" t="n">
        <v>70.0</v>
      </c>
      <c r="G31" s="5" t="n">
        <v>79.0</v>
      </c>
      <c r="H31" s="5" t="n">
        <v>139.0</v>
      </c>
      <c r="I31" s="5" t="n">
        <v>270.0</v>
      </c>
      <c r="J31" s="5" t="n">
        <v>113.0</v>
      </c>
      <c r="K31" s="5" t="n">
        <v>43.0</v>
      </c>
      <c r="L31" s="5" t="n">
        <v>13.0</v>
      </c>
      <c r="M31" s="5" t="n">
        <v>46.0</v>
      </c>
      <c r="N31" s="11" t="n">
        <f si="5" t="shared"/>
        <v>868.0</v>
      </c>
      <c r="O31" s="5" t="n">
        <v>13119.0</v>
      </c>
      <c r="P31" s="5" t="n">
        <v>9634.0</v>
      </c>
      <c r="Q31" s="11" t="n">
        <f si="2" t="shared"/>
        <v>822.0</v>
      </c>
      <c r="R31" s="6" t="n">
        <f si="0" t="shared"/>
        <v>11.720194647201946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56.0</v>
      </c>
      <c r="E32" s="5" t="n">
        <v>56.0</v>
      </c>
      <c r="F32" s="5" t="n">
        <v>87.0</v>
      </c>
      <c r="G32" s="5" t="n">
        <v>73.0</v>
      </c>
      <c r="H32" s="5" t="n">
        <v>165.0</v>
      </c>
      <c r="I32" s="5" t="n">
        <v>220.0</v>
      </c>
      <c r="J32" s="5" t="n">
        <v>105.0</v>
      </c>
      <c r="K32" s="5" t="n">
        <v>66.0</v>
      </c>
      <c r="L32" s="5" t="n">
        <v>19.0</v>
      </c>
      <c r="M32" s="5" t="n">
        <v>81.0</v>
      </c>
      <c r="N32" s="11" t="n">
        <f si="5" t="shared"/>
        <v>928.0</v>
      </c>
      <c r="O32" s="5" t="n">
        <v>25294.0</v>
      </c>
      <c r="P32" s="5" t="n">
        <v>10703.0</v>
      </c>
      <c r="Q32" s="11" t="n">
        <f si="2" t="shared"/>
        <v>847.0</v>
      </c>
      <c r="R32" s="6" t="n">
        <f si="0" t="shared"/>
        <v>12.636363636363637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256.0</v>
      </c>
      <c r="E33" s="5" t="n">
        <v>328.0</v>
      </c>
      <c r="F33" s="5" t="n">
        <v>519.0</v>
      </c>
      <c r="G33" s="5" t="n">
        <v>457.0</v>
      </c>
      <c r="H33" s="5" t="n">
        <v>870.0</v>
      </c>
      <c r="I33" s="5" t="n">
        <v>994.0</v>
      </c>
      <c r="J33" s="5" t="n">
        <v>547.0</v>
      </c>
      <c r="K33" s="5" t="n">
        <v>230.0</v>
      </c>
      <c r="L33" s="5" t="n">
        <v>123.0</v>
      </c>
      <c r="M33" s="5" t="n">
        <v>453.0</v>
      </c>
      <c r="N33" s="11" t="n">
        <f si="5" t="shared"/>
        <v>4777.0</v>
      </c>
      <c r="O33" s="5" t="n">
        <v>124911.0</v>
      </c>
      <c r="P33" s="5" t="n">
        <v>50641.0</v>
      </c>
      <c r="Q33" s="11" t="n">
        <f si="2" t="shared"/>
        <v>4324.0</v>
      </c>
      <c r="R33" s="6" t="n">
        <f si="0" t="shared"/>
        <v>11.711609620721553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56.0</v>
      </c>
      <c r="E34" s="5" t="n">
        <v>50.0</v>
      </c>
      <c r="F34" s="5" t="n">
        <v>58.0</v>
      </c>
      <c r="G34" s="5" t="n">
        <v>46.0</v>
      </c>
      <c r="H34" s="5" t="n">
        <v>112.0</v>
      </c>
      <c r="I34" s="5" t="n">
        <v>183.0</v>
      </c>
      <c r="J34" s="5" t="n">
        <v>82.0</v>
      </c>
      <c r="K34" s="5" t="n">
        <v>25.0</v>
      </c>
      <c r="L34" s="5" t="n">
        <v>18.0</v>
      </c>
      <c r="M34" s="5" t="n">
        <v>168.0</v>
      </c>
      <c r="N34" s="11" t="n">
        <f si="5" t="shared"/>
        <v>798.0</v>
      </c>
      <c r="O34" s="5" t="n">
        <v>18610.0</v>
      </c>
      <c r="P34" s="5" t="n">
        <v>7075.0</v>
      </c>
      <c r="Q34" s="11" t="n">
        <f si="2" t="shared"/>
        <v>630.0</v>
      </c>
      <c r="R34" s="6" t="n">
        <f si="0" t="shared"/>
        <v>11.23015873015873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18.0</v>
      </c>
      <c r="E35" s="5" t="n">
        <v>8.0</v>
      </c>
      <c r="F35" s="5" t="n">
        <v>13.0</v>
      </c>
      <c r="G35" s="5" t="n">
        <v>3.0</v>
      </c>
      <c r="H35" s="5" t="n">
        <v>10.0</v>
      </c>
      <c r="I35" s="5" t="n">
        <v>13.0</v>
      </c>
      <c r="J35" s="5" t="n">
        <v>6.0</v>
      </c>
      <c r="K35" s="5" t="n">
        <v>3.0</v>
      </c>
      <c r="L35" s="5" t="n">
        <v>0.0</v>
      </c>
      <c r="M35" s="5" t="n">
        <v>23.0</v>
      </c>
      <c r="N35" s="11" t="n">
        <f si="5" t="shared"/>
        <v>97.0</v>
      </c>
      <c r="O35" s="5" t="n">
        <v>1635.0</v>
      </c>
      <c r="P35" s="5" t="n">
        <v>546.0</v>
      </c>
      <c r="Q35" s="11" t="n">
        <f si="2" t="shared"/>
        <v>74.0</v>
      </c>
      <c r="R35" s="6" t="n">
        <f si="0" t="shared"/>
        <v>7.378378378378378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35.0</v>
      </c>
      <c r="E36" s="5" t="n">
        <v>35.0</v>
      </c>
      <c r="F36" s="5" t="n">
        <v>51.0</v>
      </c>
      <c r="G36" s="5" t="n">
        <v>52.0</v>
      </c>
      <c r="H36" s="5" t="n">
        <v>109.0</v>
      </c>
      <c r="I36" s="5" t="n">
        <v>208.0</v>
      </c>
      <c r="J36" s="5" t="n">
        <v>99.0</v>
      </c>
      <c r="K36" s="5" t="n">
        <v>32.0</v>
      </c>
      <c r="L36" s="5" t="n">
        <v>17.0</v>
      </c>
      <c r="M36" s="5" t="n">
        <v>41.0</v>
      </c>
      <c r="N36" s="11" t="n">
        <f si="5" t="shared"/>
        <v>679.0</v>
      </c>
      <c r="O36" s="5" t="n">
        <v>14968.0</v>
      </c>
      <c r="P36" s="5" t="n">
        <v>8147.0</v>
      </c>
      <c r="Q36" s="11" t="n">
        <f si="2" t="shared"/>
        <v>638.0</v>
      </c>
      <c r="R36" s="6" t="n">
        <f si="0" t="shared"/>
        <v>12.769592476489029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44.0</v>
      </c>
      <c r="E37" s="5" t="n">
        <v>17.0</v>
      </c>
      <c r="F37" s="5" t="n">
        <v>24.0</v>
      </c>
      <c r="G37" s="5" t="n">
        <v>24.0</v>
      </c>
      <c r="H37" s="5" t="n">
        <v>67.0</v>
      </c>
      <c r="I37" s="5" t="n">
        <v>75.0</v>
      </c>
      <c r="J37" s="5" t="n">
        <v>54.0</v>
      </c>
      <c r="K37" s="5" t="n">
        <v>41.0</v>
      </c>
      <c r="L37" s="5" t="n">
        <v>20.0</v>
      </c>
      <c r="M37" s="5" t="n">
        <v>177.0</v>
      </c>
      <c r="N37" s="11" t="n">
        <f si="5" t="shared"/>
        <v>543.0</v>
      </c>
      <c r="O37" s="5" t="n">
        <v>44672.0</v>
      </c>
      <c r="P37" s="5" t="n">
        <v>6099.0</v>
      </c>
      <c r="Q37" s="11" t="n">
        <f si="2" t="shared"/>
        <v>366.0</v>
      </c>
      <c r="R37" s="6" t="n">
        <f si="0" t="shared"/>
        <v>16.66393442622951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245.0</v>
      </c>
      <c r="E38" s="5" t="n">
        <f ref="E38:M38" si="8" t="shared">E39-E26-E27-E28-E29-E30-E31-E32-E33-E34-E35-E36-E37</f>
        <v>265.0</v>
      </c>
      <c r="F38" s="5" t="n">
        <f si="8" t="shared"/>
        <v>355.0</v>
      </c>
      <c r="G38" s="5" t="n">
        <f si="8" t="shared"/>
        <v>333.0</v>
      </c>
      <c r="H38" s="5" t="n">
        <f si="8" t="shared"/>
        <v>610.0</v>
      </c>
      <c r="I38" s="5" t="n">
        <f si="8" t="shared"/>
        <v>787.0</v>
      </c>
      <c r="J38" s="5" t="n">
        <f si="8" t="shared"/>
        <v>511.0</v>
      </c>
      <c r="K38" s="5" t="n">
        <f si="8" t="shared"/>
        <v>227.0</v>
      </c>
      <c r="L38" s="5" t="n">
        <f si="8" t="shared"/>
        <v>110.0</v>
      </c>
      <c r="M38" s="5" t="n">
        <f si="8" t="shared"/>
        <v>988.0</v>
      </c>
      <c r="N38" s="11" t="n">
        <f si="5" t="shared"/>
        <v>4431.0</v>
      </c>
      <c r="O38" s="5" t="n">
        <f>O39-O26-O27-O28-O29-O30-O31-O32-O33-O34-O35-O36-O37</f>
        <v>131970.0</v>
      </c>
      <c r="P38" s="5" t="n">
        <f>P39-P26-P27-P28-P29-P30-P31-P32-P33-P34-P35-P36-P37</f>
        <v>44572.0</v>
      </c>
      <c r="Q38" s="11" t="n">
        <f si="2" t="shared"/>
        <v>3443.0</v>
      </c>
      <c r="R38" s="6" t="n">
        <f si="0" t="shared"/>
        <v>12.945686900958467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1409.0</v>
      </c>
      <c r="E39" s="5" t="n">
        <v>1619.0</v>
      </c>
      <c r="F39" s="5" t="n">
        <v>2184.0</v>
      </c>
      <c r="G39" s="5" t="n">
        <v>1911.0</v>
      </c>
      <c r="H39" s="5" t="n">
        <v>4085.0</v>
      </c>
      <c r="I39" s="5" t="n">
        <v>6076.0</v>
      </c>
      <c r="J39" s="5" t="n">
        <v>3032.0</v>
      </c>
      <c r="K39" s="5" t="n">
        <v>1298.0</v>
      </c>
      <c r="L39" s="5" t="n">
        <v>664.0</v>
      </c>
      <c r="M39" s="5" t="n">
        <v>3742.0</v>
      </c>
      <c r="N39" s="11" t="n">
        <f si="5" t="shared"/>
        <v>26020.0</v>
      </c>
      <c r="O39" s="5" t="n">
        <v>655999.0</v>
      </c>
      <c r="P39" s="5" t="n">
        <v>279673.0</v>
      </c>
      <c r="Q39" s="11" t="n">
        <f si="2" t="shared"/>
        <v>22278.0</v>
      </c>
      <c r="R39" s="6" t="n">
        <f si="0" t="shared"/>
        <v>12.553775024688033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902.0</v>
      </c>
      <c r="E40" s="5" t="n">
        <v>670.0</v>
      </c>
      <c r="F40" s="5" t="n">
        <v>1238.0</v>
      </c>
      <c r="G40" s="5" t="n">
        <v>1511.0</v>
      </c>
      <c r="H40" s="5" t="n">
        <v>3483.0</v>
      </c>
      <c r="I40" s="5" t="n">
        <v>4418.0</v>
      </c>
      <c r="J40" s="5" t="n">
        <v>1929.0</v>
      </c>
      <c r="K40" s="5" t="n">
        <v>615.0</v>
      </c>
      <c r="L40" s="5" t="n">
        <v>90.0</v>
      </c>
      <c r="M40" s="5" t="n">
        <v>718.0</v>
      </c>
      <c r="N40" s="11" t="n">
        <f si="5" t="shared"/>
        <v>15574.0</v>
      </c>
      <c r="O40" s="5" t="n">
        <v>188186.0</v>
      </c>
      <c r="P40" s="5" t="n">
        <v>153286.0</v>
      </c>
      <c r="Q40" s="11" t="n">
        <f si="2" t="shared"/>
        <v>14856.0</v>
      </c>
      <c r="R40" s="6" t="n">
        <f si="0" t="shared"/>
        <v>10.318120624663436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97.0</v>
      </c>
      <c r="E41" s="5" t="n">
        <v>125.0</v>
      </c>
      <c r="F41" s="5" t="n">
        <v>226.0</v>
      </c>
      <c r="G41" s="5" t="n">
        <v>186.0</v>
      </c>
      <c r="H41" s="5" t="n">
        <v>450.0</v>
      </c>
      <c r="I41" s="5" t="n">
        <v>642.0</v>
      </c>
      <c r="J41" s="5" t="n">
        <v>404.0</v>
      </c>
      <c r="K41" s="5" t="n">
        <v>212.0</v>
      </c>
      <c r="L41" s="5" t="n">
        <v>24.0</v>
      </c>
      <c r="M41" s="5" t="n">
        <v>172.0</v>
      </c>
      <c r="N41" s="11" t="n">
        <f si="5" t="shared"/>
        <v>2538.0</v>
      </c>
      <c r="O41" s="5" t="n">
        <v>45381.0</v>
      </c>
      <c r="P41" s="5" t="n">
        <v>30528.0</v>
      </c>
      <c r="Q41" s="11" t="n">
        <f si="2" t="shared"/>
        <v>2366.0</v>
      </c>
      <c r="R41" s="6" t="n">
        <f si="0" t="shared"/>
        <v>12.902789518174133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15.0</v>
      </c>
      <c r="E42" s="5" t="n">
        <f ref="E42:M42" si="9" t="shared">E43-E40-E41</f>
        <v>2.0</v>
      </c>
      <c r="F42" s="5" t="n">
        <f si="9" t="shared"/>
        <v>8.0</v>
      </c>
      <c r="G42" s="5" t="n">
        <f si="9" t="shared"/>
        <v>9.0</v>
      </c>
      <c r="H42" s="5" t="n">
        <f si="9" t="shared"/>
        <v>12.0</v>
      </c>
      <c r="I42" s="5" t="n">
        <f si="9" t="shared"/>
        <v>15.0</v>
      </c>
      <c r="J42" s="5" t="n">
        <f si="9" t="shared"/>
        <v>28.0</v>
      </c>
      <c r="K42" s="5" t="n">
        <f si="9" t="shared"/>
        <v>7.0</v>
      </c>
      <c r="L42" s="5" t="n">
        <f si="9" t="shared"/>
        <v>1.0</v>
      </c>
      <c r="M42" s="5" t="n">
        <f si="9" t="shared"/>
        <v>86.0</v>
      </c>
      <c r="N42" s="11" t="n">
        <f si="5" t="shared"/>
        <v>183.0</v>
      </c>
      <c r="O42" s="5" t="n">
        <f>O43-O40-O41</f>
        <v>41683.0</v>
      </c>
      <c r="P42" s="5" t="n">
        <f>P43-P40-P41</f>
        <v>1293.0</v>
      </c>
      <c r="Q42" s="11" t="n">
        <f si="2" t="shared"/>
        <v>97.0</v>
      </c>
      <c r="R42" s="6" t="n">
        <f si="0" t="shared"/>
        <v>13.329896907216495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1014.0</v>
      </c>
      <c r="E43" s="5" t="n">
        <v>797.0</v>
      </c>
      <c r="F43" s="5" t="n">
        <v>1472.0</v>
      </c>
      <c r="G43" s="5" t="n">
        <v>1706.0</v>
      </c>
      <c r="H43" s="5" t="n">
        <v>3945.0</v>
      </c>
      <c r="I43" s="5" t="n">
        <v>5075.0</v>
      </c>
      <c r="J43" s="5" t="n">
        <v>2361.0</v>
      </c>
      <c r="K43" s="5" t="n">
        <v>834.0</v>
      </c>
      <c r="L43" s="5" t="n">
        <v>115.0</v>
      </c>
      <c r="M43" s="5" t="n">
        <v>976.0</v>
      </c>
      <c r="N43" s="11" t="n">
        <f si="5" t="shared"/>
        <v>18295.0</v>
      </c>
      <c r="O43" s="5" t="n">
        <v>275250.0</v>
      </c>
      <c r="P43" s="5" t="n">
        <v>185107.0</v>
      </c>
      <c r="Q43" s="11" t="n">
        <f si="2" t="shared"/>
        <v>17319.0</v>
      </c>
      <c r="R43" s="6" t="n">
        <f si="0" t="shared"/>
        <v>10.688088226802932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14.0</v>
      </c>
      <c r="E44" s="8" t="n">
        <v>3.0</v>
      </c>
      <c r="F44" s="8" t="n">
        <v>22.0</v>
      </c>
      <c r="G44" s="8" t="n">
        <v>9.0</v>
      </c>
      <c r="H44" s="8" t="n">
        <v>38.0</v>
      </c>
      <c r="I44" s="8" t="n">
        <v>73.0</v>
      </c>
      <c r="J44" s="8" t="n">
        <v>91.0</v>
      </c>
      <c r="K44" s="8" t="n">
        <v>41.0</v>
      </c>
      <c r="L44" s="8" t="n">
        <v>15.0</v>
      </c>
      <c r="M44" s="8" t="n">
        <v>261.0</v>
      </c>
      <c r="N44" s="11" t="n">
        <f si="5" t="shared"/>
        <v>567.0</v>
      </c>
      <c r="O44" s="8" t="n">
        <v>100340.0</v>
      </c>
      <c r="P44" s="8" t="n">
        <v>5959.0</v>
      </c>
      <c r="Q44" s="11" t="n">
        <f si="2" t="shared"/>
        <v>306.0</v>
      </c>
      <c r="R44" s="6" t="n">
        <f si="0" t="shared"/>
        <v>19.473856209150327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5.0</v>
      </c>
      <c r="E45" s="8" t="n">
        <f ref="E45:M45" si="10" t="shared">E46-E44</f>
        <v>8.0</v>
      </c>
      <c r="F45" s="8" t="n">
        <f si="10" t="shared"/>
        <v>10.0</v>
      </c>
      <c r="G45" s="8" t="n">
        <f si="10" t="shared"/>
        <v>14.0</v>
      </c>
      <c r="H45" s="8" t="n">
        <f si="10" t="shared"/>
        <v>42.0</v>
      </c>
      <c r="I45" s="8" t="n">
        <f si="10" t="shared"/>
        <v>48.0</v>
      </c>
      <c r="J45" s="8" t="n">
        <f si="10" t="shared"/>
        <v>49.0</v>
      </c>
      <c r="K45" s="8" t="n">
        <f si="10" t="shared"/>
        <v>57.0</v>
      </c>
      <c r="L45" s="8" t="n">
        <f si="10" t="shared"/>
        <v>28.0</v>
      </c>
      <c r="M45" s="8" t="n">
        <f si="10" t="shared"/>
        <v>169.0</v>
      </c>
      <c r="N45" s="11" t="n">
        <f si="5" t="shared"/>
        <v>430.0</v>
      </c>
      <c r="O45" s="8" t="n">
        <f>O46-O44</f>
        <v>87745.0</v>
      </c>
      <c r="P45" s="8" t="n">
        <f>P46-P44</f>
        <v>6491.0</v>
      </c>
      <c r="Q45" s="11" t="n">
        <f si="2" t="shared"/>
        <v>261.0</v>
      </c>
      <c r="R45" s="6" t="n">
        <f si="0" t="shared"/>
        <v>24.869731800766285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19.0</v>
      </c>
      <c r="E46" s="8" t="n">
        <v>11.0</v>
      </c>
      <c r="F46" s="8" t="n">
        <v>32.0</v>
      </c>
      <c r="G46" s="8" t="n">
        <v>23.0</v>
      </c>
      <c r="H46" s="8" t="n">
        <v>80.0</v>
      </c>
      <c r="I46" s="8" t="n">
        <v>121.0</v>
      </c>
      <c r="J46" s="8" t="n">
        <v>140.0</v>
      </c>
      <c r="K46" s="8" t="n">
        <v>98.0</v>
      </c>
      <c r="L46" s="8" t="n">
        <v>43.0</v>
      </c>
      <c r="M46" s="8" t="n">
        <v>430.0</v>
      </c>
      <c r="N46" s="11" t="n">
        <f si="5" t="shared"/>
        <v>997.0</v>
      </c>
      <c r="O46" s="8" t="n">
        <v>188085.0</v>
      </c>
      <c r="P46" s="8" t="n">
        <v>12450.0</v>
      </c>
      <c r="Q46" s="11" t="n">
        <f si="2" t="shared"/>
        <v>567.0</v>
      </c>
      <c r="R46" s="6" t="n">
        <f si="0" t="shared"/>
        <v>21.95767195767196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10.0</v>
      </c>
      <c r="E47" s="5" t="n">
        <v>17.0</v>
      </c>
      <c r="F47" s="5" t="n">
        <v>27.0</v>
      </c>
      <c r="G47" s="5" t="n">
        <v>13.0</v>
      </c>
      <c r="H47" s="5" t="n">
        <v>22.0</v>
      </c>
      <c r="I47" s="5" t="n">
        <v>27.0</v>
      </c>
      <c r="J47" s="5" t="n">
        <v>5.0</v>
      </c>
      <c r="K47" s="5" t="n">
        <v>2.0</v>
      </c>
      <c r="L47" s="5" t="n">
        <v>0.0</v>
      </c>
      <c r="M47" s="5" t="n">
        <v>33.0</v>
      </c>
      <c r="N47" s="11" t="n">
        <f si="5" t="shared"/>
        <v>156.0</v>
      </c>
      <c r="O47" s="5" t="n">
        <v>5504.0</v>
      </c>
      <c r="P47" s="5" t="n">
        <v>740.0</v>
      </c>
      <c r="Q47" s="11" t="n">
        <f si="2" t="shared"/>
        <v>123.0</v>
      </c>
      <c r="R47" s="6" t="n">
        <f si="0" t="shared"/>
        <v>6.016260162601626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28161.0</v>
      </c>
      <c r="E48" s="5" t="n">
        <f ref="E48:M48" si="11" t="shared">E47+E46+E43+E39+E25+E18</f>
        <v>67317.0</v>
      </c>
      <c r="F48" s="5" t="n">
        <f si="11" t="shared"/>
        <v>162882.0</v>
      </c>
      <c r="G48" s="5" t="n">
        <f si="11" t="shared"/>
        <v>101179.0</v>
      </c>
      <c r="H48" s="5" t="n">
        <f si="11" t="shared"/>
        <v>124003.0</v>
      </c>
      <c r="I48" s="5" t="n">
        <f si="11" t="shared"/>
        <v>92121.0</v>
      </c>
      <c r="J48" s="5" t="n">
        <f si="11" t="shared"/>
        <v>23812.0</v>
      </c>
      <c r="K48" s="5" t="n">
        <f si="11" t="shared"/>
        <v>10632.0</v>
      </c>
      <c r="L48" s="5" t="n">
        <f si="11" t="shared"/>
        <v>6753.0</v>
      </c>
      <c r="M48" s="5" t="n">
        <f si="11" t="shared"/>
        <v>91930.0</v>
      </c>
      <c r="N48" s="11" t="n">
        <f si="5" t="shared"/>
        <v>708790.0</v>
      </c>
      <c r="O48" s="5" t="n">
        <f>O47+O46+O43+O39+O25+O18</f>
        <v>3.9471285E7</v>
      </c>
      <c r="P48" s="5" t="n">
        <f>P47+P46+P43+P39+P25+P18</f>
        <v>4241903.0</v>
      </c>
      <c r="Q48" s="11" t="n">
        <f si="2" t="shared"/>
        <v>616860.0</v>
      </c>
      <c r="R48" s="6" t="n">
        <f si="0" t="shared"/>
        <v>6.876605712803554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3.9731091014263744</v>
      </c>
      <c r="E49" s="6" t="n">
        <f ref="E49" si="13" t="shared">E48/$N$48*100</f>
        <v>9.497453406509687</v>
      </c>
      <c r="F49" s="6" t="n">
        <f ref="F49" si="14" t="shared">F48/$N$48*100</f>
        <v>22.98029035398355</v>
      </c>
      <c r="G49" s="6" t="n">
        <f ref="G49" si="15" t="shared">G48/$N$48*100</f>
        <v>14.274891011442033</v>
      </c>
      <c r="H49" s="6" t="n">
        <f ref="H49" si="16" t="shared">H48/$N$48*100</f>
        <v>17.49502673570451</v>
      </c>
      <c r="I49" s="6" t="n">
        <f ref="I49" si="17" t="shared">I48/$N$48*100</f>
        <v>12.996938444391146</v>
      </c>
      <c r="J49" s="6" t="n">
        <f ref="J49" si="18" t="shared">J48/$N$48*100</f>
        <v>3.35952821004811</v>
      </c>
      <c r="K49" s="6" t="n">
        <f ref="K49" si="19" t="shared">K48/$N$48*100</f>
        <v>1.5000211628267894</v>
      </c>
      <c r="L49" s="6" t="n">
        <f ref="L49" si="20" t="shared">L48/$N$48*100</f>
        <v>0.9527504620550517</v>
      </c>
      <c r="M49" s="6" t="n">
        <f ref="M49" si="21" t="shared">M48/$N$48*100</f>
        <v>12.96999111161275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