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<sst xmlns="http://schemas.openxmlformats.org/spreadsheetml/2006/main" count="109" uniqueCount="64">
  <si>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</si>
  <si>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</si>
  <si>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</si>
  <si>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</si>
  <si>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</si>
  <si>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</si>
  <si>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</si>
  <si>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</si>
  <si>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</si>
  <si>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</si>
  <si>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</si>
  <si>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</si>
  <si>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</si>
  <si>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</si>
  <si>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</si>
  <si>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</si>
  <si>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</si>
  <si>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</si>
  <si>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</si>
  <si>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</si>
  <si>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</si>
  <si>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</si>
  <si>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</si>
  <si>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</si>
  <si>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</si>
  <si>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</si>
  <si>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</si>
  <si>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</si>
  <si>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</si>
  <si>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</si>
  <si>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</si>
  <si>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</si>
  <si>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</si>
  <si>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</si>
  <si>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</si>
  <si>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</si>
  <si>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</si>
  <si>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</si>
  <si>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</si>
  <si>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</si>
  <si>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</si>
  <si>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</si>
  <si>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</si>
  <si>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</si>
  <si>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</si>
  <si>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</si>
  <si>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</si>
  <si>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</si>
  <si>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</si>
  <si>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</si>
  <si>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</si>
  <si>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</si>
  <si>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</si>
  <si>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</si>
  <si>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</si>
  <si>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</si>
  <si>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</si>
  <si>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</si>
  <si>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</si>
  <si>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</si>
  <si>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</si>
  <si>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</si>
  <si>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112年1至12月來臺旅客人次－按年齡分
Table 1-5   Visitor Arrivals by Age,
January-December,2023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</si>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</sst>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59701.0</v>
      </c>
      <c r="E3" s="2" t="n">
        <v>72050.0</v>
      </c>
      <c r="F3" s="2" t="n">
        <v>252832.0</v>
      </c>
      <c r="G3" s="2" t="n">
        <v>282642.0</v>
      </c>
      <c r="H3" s="2" t="n">
        <v>195455.0</v>
      </c>
      <c r="I3" s="2" t="n">
        <v>157598.0</v>
      </c>
      <c r="J3" s="2" t="n">
        <v>179294.0</v>
      </c>
      <c r="K3" s="2" t="n">
        <f>SUM(D3:J3)</f>
        <v>1199572.0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6690.0</v>
      </c>
      <c r="E4" s="2" t="n">
        <v>5604.0</v>
      </c>
      <c r="F4" s="2" t="n">
        <v>32760.0</v>
      </c>
      <c r="G4" s="2" t="n">
        <v>74980.0</v>
      </c>
      <c r="H4" s="2" t="n">
        <v>59450.0</v>
      </c>
      <c r="I4" s="2" t="n">
        <v>27928.0</v>
      </c>
      <c r="J4" s="2" t="n">
        <v>18857.0</v>
      </c>
      <c r="K4" s="2" t="n">
        <f ref="K4:K48" si="0" t="shared">SUM(D4:J4)</f>
        <v>226269.0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23252.0</v>
      </c>
      <c r="E5" s="2" t="n">
        <v>53055.0</v>
      </c>
      <c r="F5" s="2" t="n">
        <v>158959.0</v>
      </c>
      <c r="G5" s="2" t="n">
        <v>132947.0</v>
      </c>
      <c r="H5" s="2" t="n">
        <v>165339.0</v>
      </c>
      <c r="I5" s="2" t="n">
        <v>188247.0</v>
      </c>
      <c r="J5" s="2" t="n">
        <v>206436.0</v>
      </c>
      <c r="K5" s="2" t="n">
        <f si="0" t="shared"/>
        <v>928235.0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16302.0</v>
      </c>
      <c r="E6" s="2" t="n">
        <v>39027.0</v>
      </c>
      <c r="F6" s="2" t="n">
        <v>148264.0</v>
      </c>
      <c r="G6" s="2" t="n">
        <v>150555.0</v>
      </c>
      <c r="H6" s="2" t="n">
        <v>120958.0</v>
      </c>
      <c r="I6" s="2" t="n">
        <v>139221.0</v>
      </c>
      <c r="J6" s="2" t="n">
        <v>130400.0</v>
      </c>
      <c r="K6" s="2" t="n">
        <f si="0" t="shared"/>
        <v>744727.0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747.0</v>
      </c>
      <c r="E7" s="2" t="n">
        <v>783.0</v>
      </c>
      <c r="F7" s="2" t="n">
        <v>6176.0</v>
      </c>
      <c r="G7" s="2" t="n">
        <v>10421.0</v>
      </c>
      <c r="H7" s="2" t="n">
        <v>7519.0</v>
      </c>
      <c r="I7" s="2" t="n">
        <v>3967.0</v>
      </c>
      <c r="J7" s="2" t="n">
        <v>1971.0</v>
      </c>
      <c r="K7" s="2" t="n">
        <f si="0" t="shared"/>
        <v>31584.0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454.0</v>
      </c>
      <c r="E8" s="2" t="n">
        <v>513.0</v>
      </c>
      <c r="F8" s="2" t="n">
        <v>2334.0</v>
      </c>
      <c r="G8" s="2" t="n">
        <v>4155.0</v>
      </c>
      <c r="H8" s="2" t="n">
        <v>3437.0</v>
      </c>
      <c r="I8" s="2" t="n">
        <v>2389.0</v>
      </c>
      <c r="J8" s="2" t="n">
        <v>1903.0</v>
      </c>
      <c r="K8" s="2" t="n">
        <f si="0" t="shared"/>
        <v>15185.0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17529.0</v>
      </c>
      <c r="E9" s="2" t="n">
        <v>27093.0</v>
      </c>
      <c r="F9" s="2" t="n">
        <v>105561.0</v>
      </c>
      <c r="G9" s="2" t="n">
        <v>97412.0</v>
      </c>
      <c r="H9" s="2" t="n">
        <v>68969.0</v>
      </c>
      <c r="I9" s="2" t="n">
        <v>64761.0</v>
      </c>
      <c r="J9" s="2" t="n">
        <v>56166.0</v>
      </c>
      <c r="K9" s="2" t="n">
        <f si="0" t="shared"/>
        <v>437491.0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32780.0</v>
      </c>
      <c r="E10" s="2" t="n">
        <v>29667.0</v>
      </c>
      <c r="F10" s="2" t="n">
        <v>70068.0</v>
      </c>
      <c r="G10" s="2" t="n">
        <v>104171.0</v>
      </c>
      <c r="H10" s="2" t="n">
        <v>84208.0</v>
      </c>
      <c r="I10" s="2" t="n">
        <v>70566.0</v>
      </c>
      <c r="J10" s="2" t="n">
        <v>72433.0</v>
      </c>
      <c r="K10" s="2" t="n">
        <f si="0" t="shared"/>
        <v>463893.0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3461.0</v>
      </c>
      <c r="E11" s="2" t="n">
        <v>12018.0</v>
      </c>
      <c r="F11" s="2" t="n">
        <v>66817.0</v>
      </c>
      <c r="G11" s="2" t="n">
        <v>53496.0</v>
      </c>
      <c r="H11" s="2" t="n">
        <v>35919.0</v>
      </c>
      <c r="I11" s="2" t="n">
        <v>15843.0</v>
      </c>
      <c r="J11" s="2" t="n">
        <v>14426.0</v>
      </c>
      <c r="K11" s="2" t="n">
        <f si="0" t="shared"/>
        <v>201980.0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10606.0</v>
      </c>
      <c r="E12" s="2" t="n">
        <v>17175.0</v>
      </c>
      <c r="F12" s="2" t="n">
        <v>84148.0</v>
      </c>
      <c r="G12" s="2" t="n">
        <v>118645.0</v>
      </c>
      <c r="H12" s="2" t="n">
        <v>55598.0</v>
      </c>
      <c r="I12" s="2" t="n">
        <v>35256.0</v>
      </c>
      <c r="J12" s="2" t="n">
        <v>29059.0</v>
      </c>
      <c r="K12" s="2" t="n">
        <f si="0" t="shared"/>
        <v>350487.0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7765.0</v>
      </c>
      <c r="E13" s="2" t="n">
        <v>14649.0</v>
      </c>
      <c r="F13" s="2" t="n">
        <v>95388.0</v>
      </c>
      <c r="G13" s="2" t="n">
        <v>124518.0</v>
      </c>
      <c r="H13" s="2" t="n">
        <v>74368.0</v>
      </c>
      <c r="I13" s="2" t="n">
        <v>42365.0</v>
      </c>
      <c r="J13" s="2" t="n">
        <v>35635.0</v>
      </c>
      <c r="K13" s="2" t="n">
        <f si="0" t="shared"/>
        <v>394688.0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6765.0</v>
      </c>
      <c r="E14" s="2" t="n">
        <v>21225.0</v>
      </c>
      <c r="F14" s="2" t="n">
        <v>114654.0</v>
      </c>
      <c r="G14" s="2" t="n">
        <v>125768.0</v>
      </c>
      <c r="H14" s="2" t="n">
        <v>58916.0</v>
      </c>
      <c r="I14" s="2" t="n">
        <v>28374.0</v>
      </c>
      <c r="J14" s="2" t="n">
        <v>26827.0</v>
      </c>
      <c r="K14" s="2" t="n">
        <f si="0" t="shared"/>
        <v>382529.0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841.0</v>
      </c>
      <c r="E15" s="2" t="n">
        <f ref="E15:J15" si="1" t="shared">E16-E9-E10-E11-E12-E13-E14</f>
        <v>1769.0</v>
      </c>
      <c r="F15" s="2" t="n">
        <f si="1" t="shared"/>
        <v>5097.0</v>
      </c>
      <c r="G15" s="2" t="n">
        <f si="1" t="shared"/>
        <v>5123.0</v>
      </c>
      <c r="H15" s="2" t="n">
        <f si="1" t="shared"/>
        <v>3684.0</v>
      </c>
      <c r="I15" s="2" t="n">
        <f si="1" t="shared"/>
        <v>2797.0</v>
      </c>
      <c r="J15" s="2" t="n">
        <f si="1" t="shared"/>
        <v>3104.0</v>
      </c>
      <c r="K15" s="2" t="n">
        <f si="0" t="shared"/>
        <v>22415.0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79747.0</v>
      </c>
      <c r="E16" s="2" t="n">
        <v>123596.0</v>
      </c>
      <c r="F16" s="2" t="n">
        <v>541733.0</v>
      </c>
      <c r="G16" s="2" t="n">
        <v>629133.0</v>
      </c>
      <c r="H16" s="2" t="n">
        <v>381662.0</v>
      </c>
      <c r="I16" s="2" t="n">
        <v>259962.0</v>
      </c>
      <c r="J16" s="2" t="n">
        <v>237650.0</v>
      </c>
      <c r="K16" s="2" t="n">
        <f si="0" t="shared"/>
        <v>2253483.0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1041.0</v>
      </c>
      <c r="E17" s="2" t="n">
        <f ref="E17:J17" si="2" t="shared">E18-E16-E3-E4-E5-E6-E7-E8</f>
        <v>1486.0</v>
      </c>
      <c r="F17" s="2" t="n">
        <f si="2" t="shared"/>
        <v>5688.0</v>
      </c>
      <c r="G17" s="2" t="n">
        <f si="2" t="shared"/>
        <v>8787.0</v>
      </c>
      <c r="H17" s="2" t="n">
        <f si="2" t="shared"/>
        <v>7607.0</v>
      </c>
      <c r="I17" s="2" t="n">
        <f si="2" t="shared"/>
        <v>4554.0</v>
      </c>
      <c r="J17" s="2" t="n">
        <f si="2" t="shared"/>
        <v>3837.0</v>
      </c>
      <c r="K17" s="2" t="n">
        <f si="0" t="shared"/>
        <v>33000.0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187934.0</v>
      </c>
      <c r="E18" s="2" t="n">
        <v>296114.0</v>
      </c>
      <c r="F18" s="2" t="n">
        <v>1148746.0</v>
      </c>
      <c r="G18" s="2" t="n">
        <v>1293620.0</v>
      </c>
      <c r="H18" s="2" t="n">
        <v>941427.0</v>
      </c>
      <c r="I18" s="2" t="n">
        <v>783866.0</v>
      </c>
      <c r="J18" s="2" t="n">
        <v>780348.0</v>
      </c>
      <c r="K18" s="2" t="n">
        <f si="0" t="shared"/>
        <v>5432055.0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5346.0</v>
      </c>
      <c r="E19" s="2" t="n">
        <v>5529.0</v>
      </c>
      <c r="F19" s="2" t="n">
        <v>11364.0</v>
      </c>
      <c r="G19" s="2" t="n">
        <v>17210.0</v>
      </c>
      <c r="H19" s="2" t="n">
        <v>15567.0</v>
      </c>
      <c r="I19" s="2" t="n">
        <v>15226.0</v>
      </c>
      <c r="J19" s="2" t="n">
        <v>22162.0</v>
      </c>
      <c r="K19" s="2" t="n">
        <f si="0" t="shared"/>
        <v>92404.0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35718.0</v>
      </c>
      <c r="E20" s="2" t="n">
        <v>45202.0</v>
      </c>
      <c r="F20" s="2" t="n">
        <v>71489.0</v>
      </c>
      <c r="G20" s="2" t="n">
        <v>96566.0</v>
      </c>
      <c r="H20" s="2" t="n">
        <v>87039.0</v>
      </c>
      <c r="I20" s="2" t="n">
        <v>89058.0</v>
      </c>
      <c r="J20" s="2" t="n">
        <v>104460.0</v>
      </c>
      <c r="K20" s="2" t="n">
        <f si="0" t="shared"/>
        <v>529532.0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81.0</v>
      </c>
      <c r="E21" s="2" t="n">
        <v>218.0</v>
      </c>
      <c r="F21" s="2" t="n">
        <v>680.0</v>
      </c>
      <c r="G21" s="2" t="n">
        <v>911.0</v>
      </c>
      <c r="H21" s="2" t="n">
        <v>646.0</v>
      </c>
      <c r="I21" s="2" t="n">
        <v>496.0</v>
      </c>
      <c r="J21" s="2" t="n">
        <v>404.0</v>
      </c>
      <c r="K21" s="2" t="n">
        <f si="0" t="shared"/>
        <v>3436.0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133.0</v>
      </c>
      <c r="E22" s="2" t="n">
        <v>182.0</v>
      </c>
      <c r="F22" s="2" t="n">
        <v>455.0</v>
      </c>
      <c r="G22" s="2" t="n">
        <v>922.0</v>
      </c>
      <c r="H22" s="2" t="n">
        <v>746.0</v>
      </c>
      <c r="I22" s="2" t="n">
        <v>437.0</v>
      </c>
      <c r="J22" s="2" t="n">
        <v>368.0</v>
      </c>
      <c r="K22" s="2" t="n">
        <f si="0" t="shared"/>
        <v>3243.0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57.0</v>
      </c>
      <c r="E23" s="2" t="n">
        <v>66.0</v>
      </c>
      <c r="F23" s="2" t="n">
        <v>107.0</v>
      </c>
      <c r="G23" s="2" t="n">
        <v>241.0</v>
      </c>
      <c r="H23" s="2" t="n">
        <v>171.0</v>
      </c>
      <c r="I23" s="2" t="n">
        <v>98.0</v>
      </c>
      <c r="J23" s="2" t="n">
        <v>102.0</v>
      </c>
      <c r="K23" s="2" t="n">
        <f si="0" t="shared"/>
        <v>842.0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223.0</v>
      </c>
      <c r="E24" s="2" t="n">
        <f ref="E24:J24" si="3" t="shared">E25-E19-E20-E21-E22-E23</f>
        <v>456.0</v>
      </c>
      <c r="F24" s="2" t="n">
        <f si="3" t="shared"/>
        <v>2787.0</v>
      </c>
      <c r="G24" s="2" t="n">
        <f si="3" t="shared"/>
        <v>3321.0</v>
      </c>
      <c r="H24" s="2" t="n">
        <f si="3" t="shared"/>
        <v>1639.0</v>
      </c>
      <c r="I24" s="2" t="n">
        <f si="3" t="shared"/>
        <v>1159.0</v>
      </c>
      <c r="J24" s="2" t="n">
        <f si="3" t="shared"/>
        <v>934.0</v>
      </c>
      <c r="K24" s="2" t="n">
        <f si="0" t="shared"/>
        <v>10519.0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41558.0</v>
      </c>
      <c r="E25" s="2" t="n">
        <v>51653.0</v>
      </c>
      <c r="F25" s="2" t="n">
        <v>86882.0</v>
      </c>
      <c r="G25" s="2" t="n">
        <v>119171.0</v>
      </c>
      <c r="H25" s="2" t="n">
        <v>105808.0</v>
      </c>
      <c r="I25" s="2" t="n">
        <v>106474.0</v>
      </c>
      <c r="J25" s="2" t="n">
        <v>128430.0</v>
      </c>
      <c r="K25" s="2" t="n">
        <f si="0" t="shared"/>
        <v>639976.0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232.0</v>
      </c>
      <c r="E26" s="2" t="n">
        <v>210.0</v>
      </c>
      <c r="F26" s="2" t="n">
        <v>1471.0</v>
      </c>
      <c r="G26" s="2" t="n">
        <v>1721.0</v>
      </c>
      <c r="H26" s="2" t="n">
        <v>1251.0</v>
      </c>
      <c r="I26" s="2" t="n">
        <v>1044.0</v>
      </c>
      <c r="J26" s="2" t="n">
        <v>833.0</v>
      </c>
      <c r="K26" s="2" t="n">
        <f si="0" t="shared"/>
        <v>6762.0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1435.0</v>
      </c>
      <c r="E27" s="2" t="n">
        <v>2247.0</v>
      </c>
      <c r="F27" s="2" t="n">
        <v>10388.0</v>
      </c>
      <c r="G27" s="2" t="n">
        <v>9294.0</v>
      </c>
      <c r="H27" s="2" t="n">
        <v>7141.0</v>
      </c>
      <c r="I27" s="2" t="n">
        <v>6371.0</v>
      </c>
      <c r="J27" s="2" t="n">
        <v>5976.0</v>
      </c>
      <c r="K27" s="2" t="n">
        <f si="0" t="shared"/>
        <v>42852.0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1801.0</v>
      </c>
      <c r="E28" s="2" t="n">
        <v>2571.0</v>
      </c>
      <c r="F28" s="2" t="n">
        <v>10799.0</v>
      </c>
      <c r="G28" s="2" t="n">
        <v>13572.0</v>
      </c>
      <c r="H28" s="2" t="n">
        <v>9933.0</v>
      </c>
      <c r="I28" s="2" t="n">
        <v>11005.0</v>
      </c>
      <c r="J28" s="2" t="n">
        <v>11023.0</v>
      </c>
      <c r="K28" s="2" t="n">
        <f si="0" t="shared"/>
        <v>60704.0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276.0</v>
      </c>
      <c r="E29" s="2" t="n">
        <v>406.0</v>
      </c>
      <c r="F29" s="2" t="n">
        <v>2229.0</v>
      </c>
      <c r="G29" s="2" t="n">
        <v>3664.0</v>
      </c>
      <c r="H29" s="2" t="n">
        <v>3297.0</v>
      </c>
      <c r="I29" s="2" t="n">
        <v>2755.0</v>
      </c>
      <c r="J29" s="2" t="n">
        <v>1703.0</v>
      </c>
      <c r="K29" s="2" t="n">
        <f si="0" t="shared"/>
        <v>14330.0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653.0</v>
      </c>
      <c r="E30" s="2" t="n">
        <v>857.0</v>
      </c>
      <c r="F30" s="2" t="n">
        <v>4344.0</v>
      </c>
      <c r="G30" s="2" t="n">
        <v>4896.0</v>
      </c>
      <c r="H30" s="2" t="n">
        <v>3840.0</v>
      </c>
      <c r="I30" s="2" t="n">
        <v>4026.0</v>
      </c>
      <c r="J30" s="2" t="n">
        <v>2955.0</v>
      </c>
      <c r="K30" s="2" t="n">
        <f si="0" t="shared"/>
        <v>21571.0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384.0</v>
      </c>
      <c r="E31" s="2" t="n">
        <v>478.0</v>
      </c>
      <c r="F31" s="2" t="n">
        <v>1489.0</v>
      </c>
      <c r="G31" s="2" t="n">
        <v>2254.0</v>
      </c>
      <c r="H31" s="2" t="n">
        <v>1848.0</v>
      </c>
      <c r="I31" s="2" t="n">
        <v>1741.0</v>
      </c>
      <c r="J31" s="2" t="n">
        <v>1676.0</v>
      </c>
      <c r="K31" s="2" t="n">
        <f si="0" t="shared"/>
        <v>9870.0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261.0</v>
      </c>
      <c r="E32" s="2" t="n">
        <v>294.0</v>
      </c>
      <c r="F32" s="2" t="n">
        <v>2026.0</v>
      </c>
      <c r="G32" s="2" t="n">
        <v>2601.0</v>
      </c>
      <c r="H32" s="2" t="n">
        <v>2316.0</v>
      </c>
      <c r="I32" s="2" t="n">
        <v>1411.0</v>
      </c>
      <c r="J32" s="2" t="n">
        <v>927.0</v>
      </c>
      <c r="K32" s="2" t="n">
        <f si="0" t="shared"/>
        <v>9836.0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1874.0</v>
      </c>
      <c r="E33" s="2" t="n">
        <v>2161.0</v>
      </c>
      <c r="F33" s="2" t="n">
        <v>9045.0</v>
      </c>
      <c r="G33" s="2" t="n">
        <v>14369.0</v>
      </c>
      <c r="H33" s="2" t="n">
        <v>11334.0</v>
      </c>
      <c r="I33" s="2" t="n">
        <v>9411.0</v>
      </c>
      <c r="J33" s="2" t="n">
        <v>12585.0</v>
      </c>
      <c r="K33" s="2" t="n">
        <f si="0" t="shared"/>
        <v>60779.0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273.0</v>
      </c>
      <c r="E34" s="2" t="n">
        <v>649.0</v>
      </c>
      <c r="F34" s="2" t="n">
        <v>1704.0</v>
      </c>
      <c r="G34" s="2" t="n">
        <v>2011.0</v>
      </c>
      <c r="H34" s="2" t="n">
        <v>1411.0</v>
      </c>
      <c r="I34" s="2" t="n">
        <v>1239.0</v>
      </c>
      <c r="J34" s="2" t="n">
        <v>1325.0</v>
      </c>
      <c r="K34" s="2" t="n">
        <f si="0" t="shared"/>
        <v>8612.0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9.0</v>
      </c>
      <c r="E35" s="2" t="n">
        <v>19.0</v>
      </c>
      <c r="F35" s="2" t="n">
        <v>214.0</v>
      </c>
      <c r="G35" s="2" t="n">
        <v>437.0</v>
      </c>
      <c r="H35" s="2" t="n">
        <v>369.0</v>
      </c>
      <c r="I35" s="2" t="n">
        <v>221.0</v>
      </c>
      <c r="J35" s="2" t="n">
        <v>159.0</v>
      </c>
      <c r="K35" s="2" t="n">
        <f si="0" t="shared"/>
        <v>1428.0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228.0</v>
      </c>
      <c r="E36" s="2" t="n">
        <v>275.0</v>
      </c>
      <c r="F36" s="2" t="n">
        <v>993.0</v>
      </c>
      <c r="G36" s="2" t="n">
        <v>1384.0</v>
      </c>
      <c r="H36" s="2" t="n">
        <v>1198.0</v>
      </c>
      <c r="I36" s="2" t="n">
        <v>1284.0</v>
      </c>
      <c r="J36" s="2" t="n">
        <v>883.0</v>
      </c>
      <c r="K36" s="2" t="n">
        <f si="0" t="shared"/>
        <v>6245.0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154.0</v>
      </c>
      <c r="E37" s="2" t="n">
        <v>273.0</v>
      </c>
      <c r="F37" s="2" t="n">
        <v>1032.0</v>
      </c>
      <c r="G37" s="2" t="n">
        <v>1980.0</v>
      </c>
      <c r="H37" s="2" t="n">
        <v>1267.0</v>
      </c>
      <c r="I37" s="2" t="n">
        <v>603.0</v>
      </c>
      <c r="J37" s="2" t="n">
        <v>283.0</v>
      </c>
      <c r="K37" s="2" t="n">
        <f si="0" t="shared"/>
        <v>5592.0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1197.0</v>
      </c>
      <c r="E38" s="2" t="n">
        <f ref="E38:J38" si="4" t="shared">E39-E26-E27-E28-E29-E30-E31-E32-E33-E34-E35-E36-E37</f>
        <v>2052.0</v>
      </c>
      <c r="F38" s="2" t="n">
        <f si="4" t="shared"/>
        <v>10203.0</v>
      </c>
      <c r="G38" s="2" t="n">
        <f si="4" t="shared"/>
        <v>13679.0</v>
      </c>
      <c r="H38" s="2" t="n">
        <f si="4" t="shared"/>
        <v>11050.0</v>
      </c>
      <c r="I38" s="2" t="n">
        <f si="4" t="shared"/>
        <v>7375.0</v>
      </c>
      <c r="J38" s="2" t="n">
        <f si="4" t="shared"/>
        <v>4849.0</v>
      </c>
      <c r="K38" s="2" t="n">
        <f si="0" t="shared"/>
        <v>50405.0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8777.0</v>
      </c>
      <c r="E39" s="2" t="n">
        <v>12492.0</v>
      </c>
      <c r="F39" s="2" t="n">
        <v>55937.0</v>
      </c>
      <c r="G39" s="2" t="n">
        <v>71862.0</v>
      </c>
      <c r="H39" s="2" t="n">
        <v>56255.0</v>
      </c>
      <c r="I39" s="2" t="n">
        <v>48486.0</v>
      </c>
      <c r="J39" s="2" t="n">
        <v>45177.0</v>
      </c>
      <c r="K39" s="2" t="n">
        <f si="0" t="shared"/>
        <v>298986.0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7803.0</v>
      </c>
      <c r="E40" s="2" t="n">
        <v>6556.0</v>
      </c>
      <c r="F40" s="2" t="n">
        <v>11752.0</v>
      </c>
      <c r="G40" s="2" t="n">
        <v>17257.0</v>
      </c>
      <c r="H40" s="2" t="n">
        <v>16548.0</v>
      </c>
      <c r="I40" s="2" t="n">
        <v>11474.0</v>
      </c>
      <c r="J40" s="2" t="n">
        <v>15898.0</v>
      </c>
      <c r="K40" s="2" t="n">
        <f si="0" t="shared"/>
        <v>87288.0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1206.0</v>
      </c>
      <c r="E41" s="2" t="n">
        <v>1366.0</v>
      </c>
      <c r="F41" s="2" t="n">
        <v>2125.0</v>
      </c>
      <c r="G41" s="2" t="n">
        <v>2850.0</v>
      </c>
      <c r="H41" s="2" t="n">
        <v>2831.0</v>
      </c>
      <c r="I41" s="2" t="n">
        <v>2136.0</v>
      </c>
      <c r="J41" s="2" t="n">
        <v>2526.0</v>
      </c>
      <c r="K41" s="2" t="n">
        <f si="0" t="shared"/>
        <v>15040.0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59.0</v>
      </c>
      <c r="E42" s="2" t="n">
        <f ref="E42:J42" si="5" t="shared">E43-E40-E41</f>
        <v>93.0</v>
      </c>
      <c r="F42" s="2" t="n">
        <f si="5" t="shared"/>
        <v>382.0</v>
      </c>
      <c r="G42" s="2" t="n">
        <f si="5" t="shared"/>
        <v>381.0</v>
      </c>
      <c r="H42" s="2" t="n">
        <f si="5" t="shared"/>
        <v>337.0</v>
      </c>
      <c r="I42" s="2" t="n">
        <f si="5" t="shared"/>
        <v>324.0</v>
      </c>
      <c r="J42" s="2" t="n">
        <f si="5" t="shared"/>
        <v>301.0</v>
      </c>
      <c r="K42" s="2" t="n">
        <f si="0" t="shared"/>
        <v>1877.0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9068.0</v>
      </c>
      <c r="E43" s="2" t="n">
        <v>8015.0</v>
      </c>
      <c r="F43" s="2" t="n">
        <v>14259.0</v>
      </c>
      <c r="G43" s="2" t="n">
        <v>20488.0</v>
      </c>
      <c r="H43" s="2" t="n">
        <v>19716.0</v>
      </c>
      <c r="I43" s="2" t="n">
        <v>13934.0</v>
      </c>
      <c r="J43" s="2" t="n">
        <v>18725.0</v>
      </c>
      <c r="K43" s="2" t="n">
        <f si="0" t="shared"/>
        <v>104205.0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172.0</v>
      </c>
      <c r="E44" s="2" t="n">
        <v>120.0</v>
      </c>
      <c r="F44" s="2" t="n">
        <v>610.0</v>
      </c>
      <c r="G44" s="2" t="n">
        <v>1349.0</v>
      </c>
      <c r="H44" s="2" t="n">
        <v>975.0</v>
      </c>
      <c r="I44" s="2" t="n">
        <v>659.0</v>
      </c>
      <c r="J44" s="2" t="n">
        <v>523.0</v>
      </c>
      <c r="K44" s="2" t="n">
        <f si="0" t="shared"/>
        <v>4408.0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76.0</v>
      </c>
      <c r="E45" s="2" t="n">
        <f ref="E45:J45" si="6" t="shared">E46-E44</f>
        <v>165.0</v>
      </c>
      <c r="F45" s="2" t="n">
        <f si="6" t="shared"/>
        <v>1061.0</v>
      </c>
      <c r="G45" s="2" t="n">
        <f si="6" t="shared"/>
        <v>1616.0</v>
      </c>
      <c r="H45" s="2" t="n">
        <f si="6" t="shared"/>
        <v>1098.0</v>
      </c>
      <c r="I45" s="2" t="n">
        <f si="6" t="shared"/>
        <v>619.0</v>
      </c>
      <c r="J45" s="2" t="n">
        <f si="6" t="shared"/>
        <v>311.0</v>
      </c>
      <c r="K45" s="2" t="n">
        <f si="0" t="shared"/>
        <v>4946.0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248.0</v>
      </c>
      <c r="E46" s="2" t="n">
        <v>285.0</v>
      </c>
      <c r="F46" s="2" t="n">
        <v>1671.0</v>
      </c>
      <c r="G46" s="2" t="n">
        <v>2965.0</v>
      </c>
      <c r="H46" s="2" t="n">
        <v>2073.0</v>
      </c>
      <c r="I46" s="2" t="n">
        <v>1278.0</v>
      </c>
      <c r="J46" s="2" t="n">
        <v>834.0</v>
      </c>
      <c r="K46" s="2" t="n">
        <f si="0" t="shared"/>
        <v>9354.0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881.0</v>
      </c>
      <c r="E47" s="2" t="n">
        <v>127.0</v>
      </c>
      <c r="F47" s="2" t="n">
        <v>312.0</v>
      </c>
      <c r="G47" s="2" t="n">
        <v>405.0</v>
      </c>
      <c r="H47" s="2" t="n">
        <v>309.0</v>
      </c>
      <c r="I47" s="2" t="n">
        <v>215.0</v>
      </c>
      <c r="J47" s="2" t="n">
        <v>126.0</v>
      </c>
      <c r="K47" s="2" t="n">
        <f si="0" t="shared"/>
        <v>2375.0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248466.0</v>
      </c>
      <c r="E48" s="2" t="n">
        <f ref="E48:J48" si="7" t="shared">E47+E46+E43+E39+E25+E18</f>
        <v>368686.0</v>
      </c>
      <c r="F48" s="2" t="n">
        <f si="7" t="shared"/>
        <v>1307807.0</v>
      </c>
      <c r="G48" s="2" t="n">
        <f si="7" t="shared"/>
        <v>1508511.0</v>
      </c>
      <c r="H48" s="2" t="n">
        <f si="7" t="shared"/>
        <v>1125588.0</v>
      </c>
      <c r="I48" s="2" t="n">
        <f si="7" t="shared"/>
        <v>954253.0</v>
      </c>
      <c r="J48" s="2" t="n">
        <f si="7" t="shared"/>
        <v>973640.0</v>
      </c>
      <c r="K48" s="2" t="n">
        <f si="0" t="shared"/>
        <v>6486951.0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