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<sst xmlns="http://schemas.openxmlformats.org/spreadsheetml/2006/main" count="118" uniqueCount="73">
  <si>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</si>
  <si>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</si>
  <si>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</si>
  <si>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</si>
  <si>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</si>
  <si>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</si>
  <si>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</si>
  <si>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</si>
  <si>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</si>
  <si>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</si>
  <si>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</si>
  <si>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</si>
  <si>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</si>
  <si>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</si>
  <si>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</si>
  <si>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</si>
  <si>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</si>
  <si>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</si>
  <si>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</si>
  <si>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</si>
  <si>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</si>
  <si>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</si>
  <si>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</si>
  <si>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</si>
  <si>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</si>
  <si>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</si>
  <si>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</si>
  <si>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</si>
  <si>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</si>
  <si>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</si>
  <si>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</si>
  <si>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</si>
  <si>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</si>
  <si>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</si>
  <si>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</si>
  <si>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</si>
  <si>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</si>
  <si>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</si>
  <si>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</si>
  <si>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</si>
  <si>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</si>
  <si>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</si>
  <si>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</si>
  <si>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</si>
  <si>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</si>
  <si>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</si>
  <si>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</si>
  <si>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</si>
  <si>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</si>
  <si>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</si>
  <si>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</si>
  <si>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</si>
  <si>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</si>
  <si>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</si>
  <si>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</si>
  <si>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</si>
  <si>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</si>
  <si>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</si>
  <si>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</si>
  <si>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</si>
  <si>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</si>
  <si>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</si>
  <si>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</si>
  <si>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</si>
  <si>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</si>
  <si>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</si>
  <si>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</si>
  <si>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</si>
  <si>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</si>
  <si>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</si>
  <si>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</si>
  <si>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112年1至12月來臺旅客人次～按停留夜數分
Table 1-8  Visitor Arrivals  by Length of Stay,
January-December,2023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</si>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</sst>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45171.0</v>
      </c>
      <c r="E3" s="4" t="n">
        <v>111943.0</v>
      </c>
      <c r="F3" s="4" t="n">
        <v>261198.0</v>
      </c>
      <c r="G3" s="4" t="n">
        <v>300350.0</v>
      </c>
      <c r="H3" s="4" t="n">
        <v>296711.0</v>
      </c>
      <c r="I3" s="4" t="n">
        <v>80929.0</v>
      </c>
      <c r="J3" s="4" t="n">
        <v>14998.0</v>
      </c>
      <c r="K3" s="4" t="n">
        <v>2452.0</v>
      </c>
      <c r="L3" s="4" t="n">
        <v>1564.0</v>
      </c>
      <c r="M3" s="4" t="n">
        <v>64887.0</v>
      </c>
      <c r="N3" s="11" t="n">
        <f>SUM(D3:M3)</f>
        <v>1180203.0</v>
      </c>
      <c r="O3" s="4" t="n">
        <v>9243912.0</v>
      </c>
      <c r="P3" s="4" t="n">
        <v>5297684.0</v>
      </c>
      <c r="Q3" s="11" t="n">
        <f>SUM(D3:L3)</f>
        <v>1115316.0</v>
      </c>
      <c r="R3" s="6" t="n">
        <f ref="R3:R48" si="0" t="shared">IF(P3&lt;&gt;0,P3/SUM(D3:L3),0)</f>
        <v>4.749939927338978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5110.0</v>
      </c>
      <c r="E4" s="5" t="n">
        <v>7256.0</v>
      </c>
      <c r="F4" s="5" t="n">
        <v>10428.0</v>
      </c>
      <c r="G4" s="5" t="n">
        <v>12654.0</v>
      </c>
      <c r="H4" s="5" t="n">
        <v>27213.0</v>
      </c>
      <c r="I4" s="5" t="n">
        <v>28283.0</v>
      </c>
      <c r="J4" s="5" t="n">
        <v>16831.0</v>
      </c>
      <c r="K4" s="5" t="n">
        <v>9580.0</v>
      </c>
      <c r="L4" s="5" t="n">
        <v>8572.0</v>
      </c>
      <c r="M4" s="5" t="n">
        <v>83900.0</v>
      </c>
      <c r="N4" s="11" t="n">
        <f ref="N4:N14" si="1" t="shared">SUM(D4:M4)</f>
        <v>209827.0</v>
      </c>
      <c r="O4" s="5" t="n">
        <v>1.1099778E7</v>
      </c>
      <c r="P4" s="5" t="n">
        <v>2074557.0</v>
      </c>
      <c r="Q4" s="11" t="n">
        <f ref="Q4:Q48" si="2" t="shared">SUM(D4:L4)</f>
        <v>125927.0</v>
      </c>
      <c r="R4" s="6" t="n">
        <f si="0" t="shared"/>
        <v>16.474282719353276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52116.0</v>
      </c>
      <c r="E5" s="5" t="n">
        <v>224274.0</v>
      </c>
      <c r="F5" s="5" t="n">
        <v>293406.0</v>
      </c>
      <c r="G5" s="5" t="n">
        <v>112011.0</v>
      </c>
      <c r="H5" s="5" t="n">
        <v>81885.0</v>
      </c>
      <c r="I5" s="5" t="n">
        <v>39336.0</v>
      </c>
      <c r="J5" s="5" t="n">
        <v>19975.0</v>
      </c>
      <c r="K5" s="5" t="n">
        <v>15533.0</v>
      </c>
      <c r="L5" s="5" t="n">
        <v>10790.0</v>
      </c>
      <c r="M5" s="5" t="n">
        <v>62195.0</v>
      </c>
      <c r="N5" s="11" t="n">
        <f si="1" t="shared"/>
        <v>911521.0</v>
      </c>
      <c r="O5" s="5" t="n">
        <v>1.2161162E7</v>
      </c>
      <c r="P5" s="5" t="n">
        <v>4647346.0</v>
      </c>
      <c r="Q5" s="11" t="n">
        <f si="2" t="shared"/>
        <v>849326.0</v>
      </c>
      <c r="R5" s="6" t="n">
        <f si="0" t="shared"/>
        <v>5.471804701610454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17610.0</v>
      </c>
      <c r="E6" s="5" t="n">
        <v>98129.0</v>
      </c>
      <c r="F6" s="5" t="n">
        <v>396715.0</v>
      </c>
      <c r="G6" s="5" t="n">
        <v>116296.0</v>
      </c>
      <c r="H6" s="5" t="n">
        <v>56496.0</v>
      </c>
      <c r="I6" s="5" t="n">
        <v>17239.0</v>
      </c>
      <c r="J6" s="5" t="n">
        <v>6783.0</v>
      </c>
      <c r="K6" s="5" t="n">
        <v>5181.0</v>
      </c>
      <c r="L6" s="5" t="n">
        <v>3519.0</v>
      </c>
      <c r="M6" s="5" t="n">
        <v>17051.0</v>
      </c>
      <c r="N6" s="11" t="n">
        <f si="1" t="shared"/>
        <v>735019.0</v>
      </c>
      <c r="O6" s="5" t="n">
        <v>5540766.0</v>
      </c>
      <c r="P6" s="5" t="n">
        <v>3004988.0</v>
      </c>
      <c r="Q6" s="11" t="n">
        <f si="2" t="shared"/>
        <v>717968.0</v>
      </c>
      <c r="R6" s="6" t="n">
        <f si="0" t="shared"/>
        <v>4.185406591937245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1867.0</v>
      </c>
      <c r="E7" s="5" t="n">
        <v>1599.0</v>
      </c>
      <c r="F7" s="5" t="n">
        <v>2645.0</v>
      </c>
      <c r="G7" s="5" t="n">
        <v>2856.0</v>
      </c>
      <c r="H7" s="5" t="n">
        <v>5419.0</v>
      </c>
      <c r="I7" s="5" t="n">
        <v>3712.0</v>
      </c>
      <c r="J7" s="5" t="n">
        <v>1906.0</v>
      </c>
      <c r="K7" s="5" t="n">
        <v>2187.0</v>
      </c>
      <c r="L7" s="5" t="n">
        <v>1167.0</v>
      </c>
      <c r="M7" s="5" t="n">
        <v>7487.0</v>
      </c>
      <c r="N7" s="11" t="n">
        <f si="1" t="shared"/>
        <v>30845.0</v>
      </c>
      <c r="O7" s="5" t="n">
        <v>2680714.0</v>
      </c>
      <c r="P7" s="5" t="n">
        <v>333637.0</v>
      </c>
      <c r="Q7" s="11" t="n">
        <f si="2" t="shared"/>
        <v>23358.0</v>
      </c>
      <c r="R7" s="6" t="n">
        <f si="0" t="shared"/>
        <v>14.28362873533693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792.0</v>
      </c>
      <c r="E8" s="5" t="n">
        <v>1197.0</v>
      </c>
      <c r="F8" s="5" t="n">
        <v>1721.0</v>
      </c>
      <c r="G8" s="5" t="n">
        <v>1518.0</v>
      </c>
      <c r="H8" s="5" t="n">
        <v>3054.0</v>
      </c>
      <c r="I8" s="5" t="n">
        <v>2770.0</v>
      </c>
      <c r="J8" s="5" t="n">
        <v>1436.0</v>
      </c>
      <c r="K8" s="5" t="n">
        <v>584.0</v>
      </c>
      <c r="L8" s="5" t="n">
        <v>299.0</v>
      </c>
      <c r="M8" s="5" t="n">
        <v>1574.0</v>
      </c>
      <c r="N8" s="11" t="n">
        <f si="1" t="shared"/>
        <v>14945.0</v>
      </c>
      <c r="O8" s="5" t="n">
        <v>530596.0</v>
      </c>
      <c r="P8" s="5" t="n">
        <v>142228.0</v>
      </c>
      <c r="Q8" s="11" t="n">
        <f si="2" t="shared"/>
        <v>13371.0</v>
      </c>
      <c r="R8" s="6" t="n">
        <f si="0" t="shared"/>
        <v>10.637050332809812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20530.0</v>
      </c>
      <c r="E9" s="5" t="n">
        <v>8601.0</v>
      </c>
      <c r="F9" s="5" t="n">
        <v>23925.0</v>
      </c>
      <c r="G9" s="5" t="n">
        <v>51869.0</v>
      </c>
      <c r="H9" s="5" t="n">
        <v>187986.0</v>
      </c>
      <c r="I9" s="5" t="n">
        <v>77855.0</v>
      </c>
      <c r="J9" s="5" t="n">
        <v>15153.0</v>
      </c>
      <c r="K9" s="5" t="n">
        <v>6628.0</v>
      </c>
      <c r="L9" s="5" t="n">
        <v>4693.0</v>
      </c>
      <c r="M9" s="5" t="n">
        <v>35162.0</v>
      </c>
      <c r="N9" s="11" t="n">
        <f si="1" t="shared"/>
        <v>432402.0</v>
      </c>
      <c r="O9" s="5" t="n">
        <v>1.9603872E7</v>
      </c>
      <c r="P9" s="5" t="n">
        <v>3185866.0</v>
      </c>
      <c r="Q9" s="11" t="n">
        <f si="2" t="shared"/>
        <v>397240.0</v>
      </c>
      <c r="R9" s="6" t="n">
        <f si="0" t="shared"/>
        <v>8.020003020843822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9404.0</v>
      </c>
      <c r="E10" s="5" t="n">
        <v>14777.0</v>
      </c>
      <c r="F10" s="5" t="n">
        <v>33933.0</v>
      </c>
      <c r="G10" s="5" t="n">
        <v>57375.0</v>
      </c>
      <c r="H10" s="5" t="n">
        <v>192594.0</v>
      </c>
      <c r="I10" s="5" t="n">
        <v>130206.0</v>
      </c>
      <c r="J10" s="5" t="n">
        <v>11666.0</v>
      </c>
      <c r="K10" s="5" t="n">
        <v>2457.0</v>
      </c>
      <c r="L10" s="5" t="n">
        <v>1089.0</v>
      </c>
      <c r="M10" s="5" t="n">
        <v>6005.0</v>
      </c>
      <c r="N10" s="11" t="n">
        <f si="1" t="shared"/>
        <v>459506.0</v>
      </c>
      <c r="O10" s="5" t="n">
        <v>4064840.0</v>
      </c>
      <c r="P10" s="5" t="n">
        <v>3224998.0</v>
      </c>
      <c r="Q10" s="11" t="n">
        <f si="2" t="shared"/>
        <v>453501.0</v>
      </c>
      <c r="R10" s="6" t="n">
        <f si="0" t="shared"/>
        <v>7.111336027924966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10551.0</v>
      </c>
      <c r="E11" s="5" t="n">
        <v>3143.0</v>
      </c>
      <c r="F11" s="5" t="n">
        <v>5622.0</v>
      </c>
      <c r="G11" s="5" t="n">
        <v>6663.0</v>
      </c>
      <c r="H11" s="5" t="n">
        <v>23135.0</v>
      </c>
      <c r="I11" s="5" t="n">
        <v>23632.0</v>
      </c>
      <c r="J11" s="5" t="n">
        <v>8138.0</v>
      </c>
      <c r="K11" s="5" t="n">
        <v>6506.0</v>
      </c>
      <c r="L11" s="5" t="n">
        <v>2608.0</v>
      </c>
      <c r="M11" s="5" t="n">
        <v>77446.0</v>
      </c>
      <c r="N11" s="11" t="n">
        <f si="1" t="shared"/>
        <v>167444.0</v>
      </c>
      <c r="O11" s="5" t="n">
        <v>1.09367146E8</v>
      </c>
      <c r="P11" s="5" t="n">
        <v>1122526.0</v>
      </c>
      <c r="Q11" s="11" t="n">
        <f si="2" t="shared"/>
        <v>89998.0</v>
      </c>
      <c r="R11" s="6" t="n">
        <f si="0" t="shared"/>
        <v>12.472788284184093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11310.0</v>
      </c>
      <c r="E12" s="5" t="n">
        <v>24844.0</v>
      </c>
      <c r="F12" s="5" t="n">
        <v>64658.0</v>
      </c>
      <c r="G12" s="5" t="n">
        <v>55910.0</v>
      </c>
      <c r="H12" s="5" t="n">
        <v>56792.0</v>
      </c>
      <c r="I12" s="5" t="n">
        <v>31722.0</v>
      </c>
      <c r="J12" s="5" t="n">
        <v>4239.0</v>
      </c>
      <c r="K12" s="5" t="n">
        <v>4839.0</v>
      </c>
      <c r="L12" s="5" t="n">
        <v>2686.0</v>
      </c>
      <c r="M12" s="5" t="n">
        <v>91733.0</v>
      </c>
      <c r="N12" s="11" t="n">
        <f si="1" t="shared"/>
        <v>348733.0</v>
      </c>
      <c r="O12" s="5" t="n">
        <v>1.08702533E8</v>
      </c>
      <c r="P12" s="5" t="n">
        <v>1672063.0</v>
      </c>
      <c r="Q12" s="11" t="n">
        <f si="2" t="shared"/>
        <v>257000.0</v>
      </c>
      <c r="R12" s="6" t="n">
        <f si="0" t="shared"/>
        <v>6.506081712062257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8697.0</v>
      </c>
      <c r="E13" s="5" t="n">
        <v>21886.0</v>
      </c>
      <c r="F13" s="5" t="n">
        <v>100446.0</v>
      </c>
      <c r="G13" s="5" t="n">
        <v>76560.0</v>
      </c>
      <c r="H13" s="5" t="n">
        <v>54635.0</v>
      </c>
      <c r="I13" s="5" t="n">
        <v>59373.0</v>
      </c>
      <c r="J13" s="5" t="n">
        <v>4621.0</v>
      </c>
      <c r="K13" s="5" t="n">
        <v>4515.0</v>
      </c>
      <c r="L13" s="5" t="n">
        <v>3533.0</v>
      </c>
      <c r="M13" s="5" t="n">
        <v>44186.0</v>
      </c>
      <c r="N13" s="11" t="n">
        <f si="1" t="shared"/>
        <v>378452.0</v>
      </c>
      <c r="O13" s="5" t="n">
        <v>4.3793872E7</v>
      </c>
      <c r="P13" s="5" t="n">
        <v>2255245.0</v>
      </c>
      <c r="Q13" s="11" t="n">
        <f si="2" t="shared"/>
        <v>334266.0</v>
      </c>
      <c r="R13" s="6" t="n">
        <f si="0" t="shared"/>
        <v>6.746857293293365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2243.0</v>
      </c>
      <c r="E14" s="5" t="n">
        <v>7202.0</v>
      </c>
      <c r="F14" s="5" t="n">
        <v>25748.0</v>
      </c>
      <c r="G14" s="5" t="n">
        <v>75394.0</v>
      </c>
      <c r="H14" s="5" t="n">
        <v>25750.0</v>
      </c>
      <c r="I14" s="5" t="n">
        <v>23302.0</v>
      </c>
      <c r="J14" s="5" t="n">
        <v>8644.0</v>
      </c>
      <c r="K14" s="5" t="n">
        <v>10295.0</v>
      </c>
      <c r="L14" s="5" t="n">
        <v>13907.0</v>
      </c>
      <c r="M14" s="5" t="n">
        <v>158654.0</v>
      </c>
      <c r="N14" s="11" t="n">
        <f si="1" t="shared"/>
        <v>351139.0</v>
      </c>
      <c r="O14" s="5" t="n">
        <v>1.64249632E8</v>
      </c>
      <c r="P14" s="5" t="n">
        <v>2594464.0</v>
      </c>
      <c r="Q14" s="11" t="n">
        <f si="2" t="shared"/>
        <v>192485.0</v>
      </c>
      <c r="R14" s="6" t="n">
        <f si="0" t="shared"/>
        <v>13.478785359898174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931.0</v>
      </c>
      <c r="E15" s="5" t="n">
        <f ref="E15:M15" si="3" t="shared">E16-E9-E10-E11-E12-E13-E14</f>
        <v>548.0</v>
      </c>
      <c r="F15" s="5" t="n">
        <f si="3" t="shared"/>
        <v>1278.0</v>
      </c>
      <c r="G15" s="5" t="n">
        <f si="3" t="shared"/>
        <v>2164.0</v>
      </c>
      <c r="H15" s="5" t="n">
        <f si="3" t="shared"/>
        <v>4867.0</v>
      </c>
      <c r="I15" s="5" t="n">
        <f si="3" t="shared"/>
        <v>3780.0</v>
      </c>
      <c r="J15" s="5" t="n">
        <f si="3" t="shared"/>
        <v>2026.0</v>
      </c>
      <c r="K15" s="5" t="n">
        <f si="3" t="shared"/>
        <v>642.0</v>
      </c>
      <c r="L15" s="5" t="n">
        <f si="3" t="shared"/>
        <v>343.0</v>
      </c>
      <c r="M15" s="5" t="n">
        <f si="3" t="shared"/>
        <v>3117.0</v>
      </c>
      <c r="N15" s="5" t="n">
        <f ref="N15" si="4" t="shared">N16-N9-N10-N11-N12-N13-N14</f>
        <v>19696.0</v>
      </c>
      <c r="O15" s="5" t="n">
        <f>O16-O9-O10-O11-O12-O13-O14</f>
        <v>1572590.0</v>
      </c>
      <c r="P15" s="5" t="n">
        <f>P16-P9-P10-P11-P12-P13-P14</f>
        <v>190486.0</v>
      </c>
      <c r="Q15" s="11" t="n">
        <f si="2" t="shared"/>
        <v>16579.0</v>
      </c>
      <c r="R15" s="6" t="n">
        <f si="0" t="shared"/>
        <v>11.489595271126124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63666.0</v>
      </c>
      <c r="E16" s="5" t="n">
        <v>81001.0</v>
      </c>
      <c r="F16" s="5" t="n">
        <v>255610.0</v>
      </c>
      <c r="G16" s="5" t="n">
        <v>325935.0</v>
      </c>
      <c r="H16" s="5" t="n">
        <v>545759.0</v>
      </c>
      <c r="I16" s="5" t="n">
        <v>349870.0</v>
      </c>
      <c r="J16" s="5" t="n">
        <v>54487.0</v>
      </c>
      <c r="K16" s="5" t="n">
        <v>35882.0</v>
      </c>
      <c r="L16" s="5" t="n">
        <v>28859.0</v>
      </c>
      <c r="M16" s="5" t="n">
        <v>416303.0</v>
      </c>
      <c r="N16" s="11" t="n">
        <f ref="N16:N48" si="5" t="shared">SUM(D16:M16)</f>
        <v>2157372.0</v>
      </c>
      <c r="O16" s="5" t="n">
        <v>4.51354485E8</v>
      </c>
      <c r="P16" s="5" t="n">
        <v>1.4245648E7</v>
      </c>
      <c r="Q16" s="11" t="n">
        <f si="2" t="shared"/>
        <v>1741069.0</v>
      </c>
      <c r="R16" s="6" t="n">
        <f si="0" t="shared"/>
        <v>8.18212718737741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1679.0</v>
      </c>
      <c r="E17" s="5" t="n">
        <f ref="E17:M17" si="6" t="shared">E18-E16-E3-E4-E5-E6-E7-E8</f>
        <v>4803.0</v>
      </c>
      <c r="F17" s="5" t="n">
        <f si="6" t="shared"/>
        <v>6560.0</v>
      </c>
      <c r="G17" s="5" t="n">
        <f si="6" t="shared"/>
        <v>4856.0</v>
      </c>
      <c r="H17" s="5" t="n">
        <f si="6" t="shared"/>
        <v>5920.0</v>
      </c>
      <c r="I17" s="5" t="n">
        <f si="6" t="shared"/>
        <v>2961.0</v>
      </c>
      <c r="J17" s="5" t="n">
        <f si="6" t="shared"/>
        <v>1170.0</v>
      </c>
      <c r="K17" s="5" t="n">
        <f si="6" t="shared"/>
        <v>1127.0</v>
      </c>
      <c r="L17" s="5" t="n">
        <f si="6" t="shared"/>
        <v>449.0</v>
      </c>
      <c r="M17" s="5" t="n">
        <f si="6" t="shared"/>
        <v>2404.0</v>
      </c>
      <c r="N17" s="11" t="n">
        <f si="5" t="shared"/>
        <v>31929.0</v>
      </c>
      <c r="O17" s="5" t="n">
        <f>O18-O16-O3-O4-O5-O6-O7-O8</f>
        <v>1309958.0</v>
      </c>
      <c r="P17" s="5" t="n">
        <f>P18-P16-P3-P4-P5-P6-P7-P8</f>
        <v>232380.0</v>
      </c>
      <c r="Q17" s="11" t="n">
        <f si="2" t="shared"/>
        <v>29525.0</v>
      </c>
      <c r="R17" s="6" t="n">
        <f si="0" t="shared"/>
        <v>7.870618120237087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188011.0</v>
      </c>
      <c r="E18" s="5" t="n">
        <v>530202.0</v>
      </c>
      <c r="F18" s="5" t="n">
        <v>1228283.0</v>
      </c>
      <c r="G18" s="5" t="n">
        <v>876476.0</v>
      </c>
      <c r="H18" s="5" t="n">
        <v>1022457.0</v>
      </c>
      <c r="I18" s="5" t="n">
        <v>525100.0</v>
      </c>
      <c r="J18" s="5" t="n">
        <v>117586.0</v>
      </c>
      <c r="K18" s="5" t="n">
        <v>72526.0</v>
      </c>
      <c r="L18" s="5" t="n">
        <v>55219.0</v>
      </c>
      <c r="M18" s="5" t="n">
        <v>655801.0</v>
      </c>
      <c r="N18" s="11" t="n">
        <f si="5" t="shared"/>
        <v>5271661.0</v>
      </c>
      <c r="O18" s="5" t="n">
        <v>4.93921371E8</v>
      </c>
      <c r="P18" s="5" t="n">
        <v>2.9978468E7</v>
      </c>
      <c r="Q18" s="11" t="n">
        <f si="2" t="shared"/>
        <v>4615860.0</v>
      </c>
      <c r="R18" s="6" t="n">
        <f si="0" t="shared"/>
        <v>6.49466578275771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7438.0</v>
      </c>
      <c r="E19" s="5" t="n">
        <v>6027.0</v>
      </c>
      <c r="F19" s="5" t="n">
        <v>9416.0</v>
      </c>
      <c r="G19" s="5" t="n">
        <v>9271.0</v>
      </c>
      <c r="H19" s="5" t="n">
        <v>15724.0</v>
      </c>
      <c r="I19" s="5" t="n">
        <v>16252.0</v>
      </c>
      <c r="J19" s="5" t="n">
        <v>8902.0</v>
      </c>
      <c r="K19" s="5" t="n">
        <v>3910.0</v>
      </c>
      <c r="L19" s="5" t="n">
        <v>1812.0</v>
      </c>
      <c r="M19" s="5" t="n">
        <v>12558.0</v>
      </c>
      <c r="N19" s="11" t="n">
        <f si="5" t="shared"/>
        <v>91310.0</v>
      </c>
      <c r="O19" s="5" t="n">
        <v>2279769.0</v>
      </c>
      <c r="P19" s="5" t="n">
        <v>846894.0</v>
      </c>
      <c r="Q19" s="11" t="n">
        <f si="2" t="shared"/>
        <v>78752.0</v>
      </c>
      <c r="R19" s="6" t="n">
        <f si="0" t="shared"/>
        <v>10.753936407964241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43782.0</v>
      </c>
      <c r="E20" s="5" t="n">
        <v>31437.0</v>
      </c>
      <c r="F20" s="5" t="n">
        <v>44294.0</v>
      </c>
      <c r="G20" s="5" t="n">
        <v>42520.0</v>
      </c>
      <c r="H20" s="5" t="n">
        <v>93066.0</v>
      </c>
      <c r="I20" s="5" t="n">
        <v>116280.0</v>
      </c>
      <c r="J20" s="5" t="n">
        <v>56385.0</v>
      </c>
      <c r="K20" s="5" t="n">
        <v>24434.0</v>
      </c>
      <c r="L20" s="5" t="n">
        <v>11805.0</v>
      </c>
      <c r="M20" s="5" t="n">
        <v>55899.0</v>
      </c>
      <c r="N20" s="11" t="n">
        <f si="5" t="shared"/>
        <v>519902.0</v>
      </c>
      <c r="O20" s="5" t="n">
        <v>1.0860706E7</v>
      </c>
      <c r="P20" s="5" t="n">
        <v>5378982.0</v>
      </c>
      <c r="Q20" s="11" t="n">
        <f si="2" t="shared"/>
        <v>464003.0</v>
      </c>
      <c r="R20" s="6" t="n">
        <f si="0" t="shared"/>
        <v>11.59255866880171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232.0</v>
      </c>
      <c r="E21" s="5" t="n">
        <v>201.0</v>
      </c>
      <c r="F21" s="5" t="n">
        <v>277.0</v>
      </c>
      <c r="G21" s="5" t="n">
        <v>231.0</v>
      </c>
      <c r="H21" s="5" t="n">
        <v>554.0</v>
      </c>
      <c r="I21" s="5" t="n">
        <v>500.0</v>
      </c>
      <c r="J21" s="5" t="n">
        <v>402.0</v>
      </c>
      <c r="K21" s="5" t="n">
        <v>181.0</v>
      </c>
      <c r="L21" s="5" t="n">
        <v>92.0</v>
      </c>
      <c r="M21" s="5" t="n">
        <v>697.0</v>
      </c>
      <c r="N21" s="11" t="n">
        <f si="5" t="shared"/>
        <v>3367.0</v>
      </c>
      <c r="O21" s="5" t="n">
        <v>137599.0</v>
      </c>
      <c r="P21" s="5" t="n">
        <v>34964.0</v>
      </c>
      <c r="Q21" s="11" t="n">
        <f si="2" t="shared"/>
        <v>2670.0</v>
      </c>
      <c r="R21" s="6" t="n">
        <f si="0" t="shared"/>
        <v>13.095131086142322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117.0</v>
      </c>
      <c r="E22" s="5" t="n">
        <v>210.0</v>
      </c>
      <c r="F22" s="5" t="n">
        <v>273.0</v>
      </c>
      <c r="G22" s="5" t="n">
        <v>282.0</v>
      </c>
      <c r="H22" s="5" t="n">
        <v>615.0</v>
      </c>
      <c r="I22" s="5" t="n">
        <v>513.0</v>
      </c>
      <c r="J22" s="5" t="n">
        <v>316.0</v>
      </c>
      <c r="K22" s="5" t="n">
        <v>187.0</v>
      </c>
      <c r="L22" s="5" t="n">
        <v>113.0</v>
      </c>
      <c r="M22" s="5" t="n">
        <v>476.0</v>
      </c>
      <c r="N22" s="11" t="n">
        <f si="5" t="shared"/>
        <v>3102.0</v>
      </c>
      <c r="O22" s="5" t="n">
        <v>172811.0</v>
      </c>
      <c r="P22" s="5" t="n">
        <v>35604.0</v>
      </c>
      <c r="Q22" s="11" t="n">
        <f si="2" t="shared"/>
        <v>2626.0</v>
      </c>
      <c r="R22" s="6" t="n">
        <f si="0" t="shared"/>
        <v>13.558263518659558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26.0</v>
      </c>
      <c r="E23" s="5" t="n">
        <v>41.0</v>
      </c>
      <c r="F23" s="5" t="n">
        <v>46.0</v>
      </c>
      <c r="G23" s="5" t="n">
        <v>54.0</v>
      </c>
      <c r="H23" s="5" t="n">
        <v>120.0</v>
      </c>
      <c r="I23" s="5" t="n">
        <v>133.0</v>
      </c>
      <c r="J23" s="5" t="n">
        <v>128.0</v>
      </c>
      <c r="K23" s="5" t="n">
        <v>79.0</v>
      </c>
      <c r="L23" s="5" t="n">
        <v>21.0</v>
      </c>
      <c r="M23" s="5" t="n">
        <v>121.0</v>
      </c>
      <c r="N23" s="11" t="n">
        <f si="5" t="shared"/>
        <v>769.0</v>
      </c>
      <c r="O23" s="5" t="n">
        <v>51857.0</v>
      </c>
      <c r="P23" s="5" t="n">
        <v>10454.0</v>
      </c>
      <c r="Q23" s="11" t="n">
        <f si="2" t="shared"/>
        <v>648.0</v>
      </c>
      <c r="R23" s="6" t="n">
        <f si="0" t="shared"/>
        <v>16.132716049382715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412.0</v>
      </c>
      <c r="E24" s="5" t="n">
        <f ref="E24:M24" si="7" t="shared">E25-E19-E20-E21-E22-E23</f>
        <v>471.0</v>
      </c>
      <c r="F24" s="5" t="n">
        <f si="7" t="shared"/>
        <v>609.0</v>
      </c>
      <c r="G24" s="5" t="n">
        <f si="7" t="shared"/>
        <v>616.0</v>
      </c>
      <c r="H24" s="5" t="n">
        <f si="7" t="shared"/>
        <v>1121.0</v>
      </c>
      <c r="I24" s="5" t="n">
        <f si="7" t="shared"/>
        <v>1396.0</v>
      </c>
      <c r="J24" s="5" t="n">
        <f si="7" t="shared"/>
        <v>1147.0</v>
      </c>
      <c r="K24" s="5" t="n">
        <f si="7" t="shared"/>
        <v>820.0</v>
      </c>
      <c r="L24" s="5" t="n">
        <f si="7" t="shared"/>
        <v>556.0</v>
      </c>
      <c r="M24" s="5" t="n">
        <f si="7" t="shared"/>
        <v>3211.0</v>
      </c>
      <c r="N24" s="11" t="n">
        <f si="5" t="shared"/>
        <v>10359.0</v>
      </c>
      <c r="O24" s="5" t="n">
        <f>O25-O19-O20-O21-O22-O23</f>
        <v>1545836.0</v>
      </c>
      <c r="P24" s="5" t="n">
        <f>P25-P19-P20-P21-P22-P23</f>
        <v>131450.0</v>
      </c>
      <c r="Q24" s="11" t="n">
        <f si="2" t="shared"/>
        <v>7148.0</v>
      </c>
      <c r="R24" s="6" t="n">
        <f si="0" t="shared"/>
        <v>18.38975937325126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52007.0</v>
      </c>
      <c r="E25" s="5" t="n">
        <v>38387.0</v>
      </c>
      <c r="F25" s="5" t="n">
        <v>54915.0</v>
      </c>
      <c r="G25" s="5" t="n">
        <v>52974.0</v>
      </c>
      <c r="H25" s="5" t="n">
        <v>111200.0</v>
      </c>
      <c r="I25" s="5" t="n">
        <v>135074.0</v>
      </c>
      <c r="J25" s="5" t="n">
        <v>67280.0</v>
      </c>
      <c r="K25" s="5" t="n">
        <v>29611.0</v>
      </c>
      <c r="L25" s="5" t="n">
        <v>14399.0</v>
      </c>
      <c r="M25" s="5" t="n">
        <v>72962.0</v>
      </c>
      <c r="N25" s="11" t="n">
        <f si="5" t="shared"/>
        <v>628809.0</v>
      </c>
      <c r="O25" s="5" t="n">
        <v>1.5048578E7</v>
      </c>
      <c r="P25" s="5" t="n">
        <v>6438348.0</v>
      </c>
      <c r="Q25" s="11" t="n">
        <f si="2" t="shared"/>
        <v>555847.0</v>
      </c>
      <c r="R25" s="6" t="n">
        <f si="0" t="shared"/>
        <v>11.582949984438164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392.0</v>
      </c>
      <c r="E26" s="5" t="n">
        <v>451.0</v>
      </c>
      <c r="F26" s="5" t="n">
        <v>463.0</v>
      </c>
      <c r="G26" s="5" t="n">
        <v>444.0</v>
      </c>
      <c r="H26" s="5" t="n">
        <v>949.0</v>
      </c>
      <c r="I26" s="5" t="n">
        <v>1383.0</v>
      </c>
      <c r="J26" s="5" t="n">
        <v>956.0</v>
      </c>
      <c r="K26" s="5" t="n">
        <v>465.0</v>
      </c>
      <c r="L26" s="5" t="n">
        <v>269.0</v>
      </c>
      <c r="M26" s="5" t="n">
        <v>854.0</v>
      </c>
      <c r="N26" s="11" t="n">
        <f si="5" t="shared"/>
        <v>6626.0</v>
      </c>
      <c r="O26" s="5" t="n">
        <v>173552.0</v>
      </c>
      <c r="P26" s="5" t="n">
        <v>86871.0</v>
      </c>
      <c r="Q26" s="11" t="n">
        <f si="2" t="shared"/>
        <v>5772.0</v>
      </c>
      <c r="R26" s="6" t="n">
        <f si="0" t="shared"/>
        <v>15.0504158004158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2018.0</v>
      </c>
      <c r="E27" s="5" t="n">
        <v>2652.0</v>
      </c>
      <c r="F27" s="5" t="n">
        <v>2951.0</v>
      </c>
      <c r="G27" s="5" t="n">
        <v>2796.0</v>
      </c>
      <c r="H27" s="5" t="n">
        <v>5866.0</v>
      </c>
      <c r="I27" s="5" t="n">
        <v>8852.0</v>
      </c>
      <c r="J27" s="5" t="n">
        <v>5455.0</v>
      </c>
      <c r="K27" s="5" t="n">
        <v>3027.0</v>
      </c>
      <c r="L27" s="5" t="n">
        <v>1793.0</v>
      </c>
      <c r="M27" s="5" t="n">
        <v>6611.0</v>
      </c>
      <c r="N27" s="11" t="n">
        <f si="5" t="shared"/>
        <v>42021.0</v>
      </c>
      <c r="O27" s="5" t="n">
        <v>1382265.0</v>
      </c>
      <c r="P27" s="5" t="n">
        <v>544560.0</v>
      </c>
      <c r="Q27" s="11" t="n">
        <f si="2" t="shared"/>
        <v>35410.0</v>
      </c>
      <c r="R27" s="6" t="n">
        <f si="0" t="shared"/>
        <v>15.37870658006213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4520.0</v>
      </c>
      <c r="E28" s="5" t="n">
        <v>3488.0</v>
      </c>
      <c r="F28" s="5" t="n">
        <v>4348.0</v>
      </c>
      <c r="G28" s="5" t="n">
        <v>3899.0</v>
      </c>
      <c r="H28" s="5" t="n">
        <v>8156.0</v>
      </c>
      <c r="I28" s="5" t="n">
        <v>11815.0</v>
      </c>
      <c r="J28" s="5" t="n">
        <v>7546.0</v>
      </c>
      <c r="K28" s="5" t="n">
        <v>2814.0</v>
      </c>
      <c r="L28" s="5" t="n">
        <v>1426.0</v>
      </c>
      <c r="M28" s="5" t="n">
        <v>12182.0</v>
      </c>
      <c r="N28" s="11" t="n">
        <f si="5" t="shared"/>
        <v>60194.0</v>
      </c>
      <c r="O28" s="5" t="n">
        <v>1155995.0</v>
      </c>
      <c r="P28" s="5" t="n">
        <v>607228.0</v>
      </c>
      <c r="Q28" s="11" t="n">
        <f si="2" t="shared"/>
        <v>48012.0</v>
      </c>
      <c r="R28" s="6" t="n">
        <f si="0" t="shared"/>
        <v>12.647421477963842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976.0</v>
      </c>
      <c r="E29" s="5" t="n">
        <v>1448.0</v>
      </c>
      <c r="F29" s="5" t="n">
        <v>1585.0</v>
      </c>
      <c r="G29" s="5" t="n">
        <v>1321.0</v>
      </c>
      <c r="H29" s="5" t="n">
        <v>2480.0</v>
      </c>
      <c r="I29" s="5" t="n">
        <v>2122.0</v>
      </c>
      <c r="J29" s="5" t="n">
        <v>1033.0</v>
      </c>
      <c r="K29" s="5" t="n">
        <v>691.0</v>
      </c>
      <c r="L29" s="5" t="n">
        <v>395.0</v>
      </c>
      <c r="M29" s="5" t="n">
        <v>1994.0</v>
      </c>
      <c r="N29" s="11" t="n">
        <f si="5" t="shared"/>
        <v>14045.0</v>
      </c>
      <c r="O29" s="5" t="n">
        <v>369148.0</v>
      </c>
      <c r="P29" s="5" t="n">
        <v>132940.0</v>
      </c>
      <c r="Q29" s="11" t="n">
        <f si="2" t="shared"/>
        <v>12051.0</v>
      </c>
      <c r="R29" s="6" t="n">
        <f si="0" t="shared"/>
        <v>11.03144967222637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1481.0</v>
      </c>
      <c r="E30" s="5" t="n">
        <v>1320.0</v>
      </c>
      <c r="F30" s="5" t="n">
        <v>1587.0</v>
      </c>
      <c r="G30" s="5" t="n">
        <v>1593.0</v>
      </c>
      <c r="H30" s="5" t="n">
        <v>3477.0</v>
      </c>
      <c r="I30" s="5" t="n">
        <v>4444.0</v>
      </c>
      <c r="J30" s="5" t="n">
        <v>3102.0</v>
      </c>
      <c r="K30" s="5" t="n">
        <v>1272.0</v>
      </c>
      <c r="L30" s="5" t="n">
        <v>557.0</v>
      </c>
      <c r="M30" s="5" t="n">
        <v>2501.0</v>
      </c>
      <c r="N30" s="11" t="n">
        <f si="5" t="shared"/>
        <v>21334.0</v>
      </c>
      <c r="O30" s="5" t="n">
        <v>441573.0</v>
      </c>
      <c r="P30" s="5" t="n">
        <v>248617.0</v>
      </c>
      <c r="Q30" s="11" t="n">
        <f si="2" t="shared"/>
        <v>18833.0</v>
      </c>
      <c r="R30" s="6" t="n">
        <f si="0" t="shared"/>
        <v>13.201136303297403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525.0</v>
      </c>
      <c r="E31" s="5" t="n">
        <v>600.0</v>
      </c>
      <c r="F31" s="5" t="n">
        <v>855.0</v>
      </c>
      <c r="G31" s="5" t="n">
        <v>706.0</v>
      </c>
      <c r="H31" s="5" t="n">
        <v>1552.0</v>
      </c>
      <c r="I31" s="5" t="n">
        <v>2550.0</v>
      </c>
      <c r="J31" s="5" t="n">
        <v>1381.0</v>
      </c>
      <c r="K31" s="5" t="n">
        <v>438.0</v>
      </c>
      <c r="L31" s="5" t="n">
        <v>231.0</v>
      </c>
      <c r="M31" s="5" t="n">
        <v>844.0</v>
      </c>
      <c r="N31" s="11" t="n">
        <f si="5" t="shared"/>
        <v>9682.0</v>
      </c>
      <c r="O31" s="5" t="n">
        <v>188643.0</v>
      </c>
      <c r="P31" s="5" t="n">
        <v>109890.0</v>
      </c>
      <c r="Q31" s="11" t="n">
        <f si="2" t="shared"/>
        <v>8838.0</v>
      </c>
      <c r="R31" s="6" t="n">
        <f si="0" t="shared"/>
        <v>12.433808553971486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541.0</v>
      </c>
      <c r="E32" s="5" t="n">
        <v>678.0</v>
      </c>
      <c r="F32" s="5" t="n">
        <v>938.0</v>
      </c>
      <c r="G32" s="5" t="n">
        <v>748.0</v>
      </c>
      <c r="H32" s="5" t="n">
        <v>1560.0</v>
      </c>
      <c r="I32" s="5" t="n">
        <v>1859.0</v>
      </c>
      <c r="J32" s="5" t="n">
        <v>1007.0</v>
      </c>
      <c r="K32" s="5" t="n">
        <v>649.0</v>
      </c>
      <c r="L32" s="5" t="n">
        <v>381.0</v>
      </c>
      <c r="M32" s="5" t="n">
        <v>1300.0</v>
      </c>
      <c r="N32" s="11" t="n">
        <f si="5" t="shared"/>
        <v>9661.0</v>
      </c>
      <c r="O32" s="5" t="n">
        <v>311774.0</v>
      </c>
      <c r="P32" s="5" t="n">
        <v>115786.0</v>
      </c>
      <c r="Q32" s="11" t="n">
        <f si="2" t="shared"/>
        <v>8361.0</v>
      </c>
      <c r="R32" s="6" t="n">
        <f si="0" t="shared"/>
        <v>13.84834349958139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5887.0</v>
      </c>
      <c r="E33" s="5" t="n">
        <v>4011.0</v>
      </c>
      <c r="F33" s="5" t="n">
        <v>5906.0</v>
      </c>
      <c r="G33" s="5" t="n">
        <v>5717.0</v>
      </c>
      <c r="H33" s="5" t="n">
        <v>9435.0</v>
      </c>
      <c r="I33" s="5" t="n">
        <v>10129.0</v>
      </c>
      <c r="J33" s="5" t="n">
        <v>6227.0</v>
      </c>
      <c r="K33" s="5" t="n">
        <v>3687.0</v>
      </c>
      <c r="L33" s="5" t="n">
        <v>1959.0</v>
      </c>
      <c r="M33" s="5" t="n">
        <v>7363.0</v>
      </c>
      <c r="N33" s="11" t="n">
        <f si="5" t="shared"/>
        <v>60321.0</v>
      </c>
      <c r="O33" s="5" t="n">
        <v>1998912.0</v>
      </c>
      <c r="P33" s="5" t="n">
        <v>666539.0</v>
      </c>
      <c r="Q33" s="11" t="n">
        <f si="2" t="shared"/>
        <v>52958.0</v>
      </c>
      <c r="R33" s="6" t="n">
        <f si="0" t="shared"/>
        <v>12.586181502322596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608.0</v>
      </c>
      <c r="E34" s="5" t="n">
        <v>525.0</v>
      </c>
      <c r="F34" s="5" t="n">
        <v>563.0</v>
      </c>
      <c r="G34" s="5" t="n">
        <v>447.0</v>
      </c>
      <c r="H34" s="5" t="n">
        <v>1094.0</v>
      </c>
      <c r="I34" s="5" t="n">
        <v>1594.0</v>
      </c>
      <c r="J34" s="5" t="n">
        <v>1010.0</v>
      </c>
      <c r="K34" s="5" t="n">
        <v>428.0</v>
      </c>
      <c r="L34" s="5" t="n">
        <v>140.0</v>
      </c>
      <c r="M34" s="5" t="n">
        <v>2030.0</v>
      </c>
      <c r="N34" s="11" t="n">
        <f si="5" t="shared"/>
        <v>8439.0</v>
      </c>
      <c r="O34" s="5" t="n">
        <v>132727.0</v>
      </c>
      <c r="P34" s="5" t="n">
        <v>79469.0</v>
      </c>
      <c r="Q34" s="11" t="n">
        <f si="2" t="shared"/>
        <v>6409.0</v>
      </c>
      <c r="R34" s="6" t="n">
        <f si="0" t="shared"/>
        <v>12.399594320486816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268.0</v>
      </c>
      <c r="E35" s="5" t="n">
        <v>124.0</v>
      </c>
      <c r="F35" s="5" t="n">
        <v>114.0</v>
      </c>
      <c r="G35" s="5" t="n">
        <v>119.0</v>
      </c>
      <c r="H35" s="5" t="n">
        <v>208.0</v>
      </c>
      <c r="I35" s="5" t="n">
        <v>142.0</v>
      </c>
      <c r="J35" s="5" t="n">
        <v>73.0</v>
      </c>
      <c r="K35" s="5" t="n">
        <v>40.0</v>
      </c>
      <c r="L35" s="5" t="n">
        <v>31.0</v>
      </c>
      <c r="M35" s="5" t="n">
        <v>299.0</v>
      </c>
      <c r="N35" s="11" t="n">
        <f si="5" t="shared"/>
        <v>1418.0</v>
      </c>
      <c r="O35" s="5" t="n">
        <v>28933.0</v>
      </c>
      <c r="P35" s="5" t="n">
        <v>9939.0</v>
      </c>
      <c r="Q35" s="11" t="n">
        <f si="2" t="shared"/>
        <v>1119.0</v>
      </c>
      <c r="R35" s="6" t="n">
        <f si="0" t="shared"/>
        <v>8.882037533512065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304.0</v>
      </c>
      <c r="E36" s="5" t="n">
        <v>408.0</v>
      </c>
      <c r="F36" s="5" t="n">
        <v>582.0</v>
      </c>
      <c r="G36" s="5" t="n">
        <v>575.0</v>
      </c>
      <c r="H36" s="5" t="n">
        <v>1251.0</v>
      </c>
      <c r="I36" s="5" t="n">
        <v>1224.0</v>
      </c>
      <c r="J36" s="5" t="n">
        <v>734.0</v>
      </c>
      <c r="K36" s="5" t="n">
        <v>372.0</v>
      </c>
      <c r="L36" s="5" t="n">
        <v>182.0</v>
      </c>
      <c r="M36" s="5" t="n">
        <v>464.0</v>
      </c>
      <c r="N36" s="11" t="n">
        <f si="5" t="shared"/>
        <v>6096.0</v>
      </c>
      <c r="O36" s="5" t="n">
        <v>128722.0</v>
      </c>
      <c r="P36" s="5" t="n">
        <v>71656.0</v>
      </c>
      <c r="Q36" s="11" t="n">
        <f si="2" t="shared"/>
        <v>5632.0</v>
      </c>
      <c r="R36" s="6" t="n">
        <f si="0" t="shared"/>
        <v>12.723011363636363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241.0</v>
      </c>
      <c r="E37" s="5" t="n">
        <v>225.0</v>
      </c>
      <c r="F37" s="5" t="n">
        <v>302.0</v>
      </c>
      <c r="G37" s="5" t="n">
        <v>360.0</v>
      </c>
      <c r="H37" s="5" t="n">
        <v>942.0</v>
      </c>
      <c r="I37" s="5" t="n">
        <v>795.0</v>
      </c>
      <c r="J37" s="5" t="n">
        <v>587.0</v>
      </c>
      <c r="K37" s="5" t="n">
        <v>446.0</v>
      </c>
      <c r="L37" s="5" t="n">
        <v>277.0</v>
      </c>
      <c r="M37" s="5" t="n">
        <v>1377.0</v>
      </c>
      <c r="N37" s="11" t="n">
        <f si="5" t="shared"/>
        <v>5552.0</v>
      </c>
      <c r="O37" s="5" t="n">
        <v>431173.0</v>
      </c>
      <c r="P37" s="5" t="n">
        <v>71956.0</v>
      </c>
      <c r="Q37" s="11" t="n">
        <f si="2" t="shared"/>
        <v>4175.0</v>
      </c>
      <c r="R37" s="6" t="n">
        <f si="0" t="shared"/>
        <v>17.23497005988024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3707.0</v>
      </c>
      <c r="E38" s="5" t="n">
        <f ref="E38:M38" si="8" t="shared">E39-E26-E27-E28-E29-E30-E31-E32-E33-E34-E35-E36-E37</f>
        <v>2760.0</v>
      </c>
      <c r="F38" s="5" t="n">
        <f si="8" t="shared"/>
        <v>3945.0</v>
      </c>
      <c r="G38" s="5" t="n">
        <f si="8" t="shared"/>
        <v>4044.0</v>
      </c>
      <c r="H38" s="5" t="n">
        <f si="8" t="shared"/>
        <v>7998.0</v>
      </c>
      <c r="I38" s="5" t="n">
        <f si="8" t="shared"/>
        <v>8502.0</v>
      </c>
      <c r="J38" s="5" t="n">
        <f si="8" t="shared"/>
        <v>5056.0</v>
      </c>
      <c r="K38" s="5" t="n">
        <f si="8" t="shared"/>
        <v>3107.0</v>
      </c>
      <c r="L38" s="5" t="n">
        <f si="8" t="shared"/>
        <v>1637.0</v>
      </c>
      <c r="M38" s="5" t="n">
        <f si="8" t="shared"/>
        <v>9240.0</v>
      </c>
      <c r="N38" s="11" t="n">
        <f si="5" t="shared"/>
        <v>49996.0</v>
      </c>
      <c r="O38" s="5" t="n">
        <f>O39-O26-O27-O28-O29-O30-O31-O32-O33-O34-O35-O36-O37</f>
        <v>1512642.0</v>
      </c>
      <c r="P38" s="5" t="n">
        <f>P39-P26-P27-P28-P29-P30-P31-P32-P33-P34-P35-P36-P37</f>
        <v>548708.0</v>
      </c>
      <c r="Q38" s="11" t="n">
        <f si="2" t="shared"/>
        <v>40756.0</v>
      </c>
      <c r="R38" s="6" t="n">
        <f si="0" t="shared"/>
        <v>13.463244675630582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21468.0</v>
      </c>
      <c r="E39" s="5" t="n">
        <v>18690.0</v>
      </c>
      <c r="F39" s="5" t="n">
        <v>24139.0</v>
      </c>
      <c r="G39" s="5" t="n">
        <v>22769.0</v>
      </c>
      <c r="H39" s="5" t="n">
        <v>44968.0</v>
      </c>
      <c r="I39" s="5" t="n">
        <v>55411.0</v>
      </c>
      <c r="J39" s="5" t="n">
        <v>34167.0</v>
      </c>
      <c r="K39" s="5" t="n">
        <v>17436.0</v>
      </c>
      <c r="L39" s="5" t="n">
        <v>9278.0</v>
      </c>
      <c r="M39" s="5" t="n">
        <v>47059.0</v>
      </c>
      <c r="N39" s="11" t="n">
        <f si="5" t="shared"/>
        <v>295385.0</v>
      </c>
      <c r="O39" s="5" t="n">
        <v>8256059.0</v>
      </c>
      <c r="P39" s="5" t="n">
        <v>3294159.0</v>
      </c>
      <c r="Q39" s="11" t="n">
        <f si="2" t="shared"/>
        <v>248326.0</v>
      </c>
      <c r="R39" s="6" t="n">
        <f si="0" t="shared"/>
        <v>13.26546153040761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7304.0</v>
      </c>
      <c r="E40" s="5" t="n">
        <v>4940.0</v>
      </c>
      <c r="F40" s="5" t="n">
        <v>7488.0</v>
      </c>
      <c r="G40" s="5" t="n">
        <v>8090.0</v>
      </c>
      <c r="H40" s="5" t="n">
        <v>16008.0</v>
      </c>
      <c r="I40" s="5" t="n">
        <v>17896.0</v>
      </c>
      <c r="J40" s="5" t="n">
        <v>7962.0</v>
      </c>
      <c r="K40" s="5" t="n">
        <v>2810.0</v>
      </c>
      <c r="L40" s="5" t="n">
        <v>1042.0</v>
      </c>
      <c r="M40" s="5" t="n">
        <v>9509.0</v>
      </c>
      <c r="N40" s="11" t="n">
        <f si="5" t="shared"/>
        <v>83049.0</v>
      </c>
      <c r="O40" s="5" t="n">
        <v>1245468.0</v>
      </c>
      <c r="P40" s="5" t="n">
        <v>725977.0</v>
      </c>
      <c r="Q40" s="11" t="n">
        <f si="2" t="shared"/>
        <v>73540.0</v>
      </c>
      <c r="R40" s="6" t="n">
        <f si="0" t="shared"/>
        <v>9.871865651346207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1304.0</v>
      </c>
      <c r="E41" s="5" t="n">
        <v>952.0</v>
      </c>
      <c r="F41" s="5" t="n">
        <v>1241.0</v>
      </c>
      <c r="G41" s="5" t="n">
        <v>1152.0</v>
      </c>
      <c r="H41" s="5" t="n">
        <v>2459.0</v>
      </c>
      <c r="I41" s="5" t="n">
        <v>2952.0</v>
      </c>
      <c r="J41" s="5" t="n">
        <v>1726.0</v>
      </c>
      <c r="K41" s="5" t="n">
        <v>744.0</v>
      </c>
      <c r="L41" s="5" t="n">
        <v>409.0</v>
      </c>
      <c r="M41" s="5" t="n">
        <v>1570.0</v>
      </c>
      <c r="N41" s="11" t="n">
        <f si="5" t="shared"/>
        <v>14509.0</v>
      </c>
      <c r="O41" s="5" t="n">
        <v>327454.0</v>
      </c>
      <c r="P41" s="5" t="n">
        <v>157340.0</v>
      </c>
      <c r="Q41" s="11" t="n">
        <f si="2" t="shared"/>
        <v>12939.0</v>
      </c>
      <c r="R41" s="6" t="n">
        <f si="0" t="shared"/>
        <v>12.160136022876575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148.0</v>
      </c>
      <c r="E42" s="5" t="n">
        <f ref="E42:M42" si="9" t="shared">E43-E40-E41</f>
        <v>57.0</v>
      </c>
      <c r="F42" s="5" t="n">
        <f si="9" t="shared"/>
        <v>79.0</v>
      </c>
      <c r="G42" s="5" t="n">
        <f si="9" t="shared"/>
        <v>138.0</v>
      </c>
      <c r="H42" s="5" t="n">
        <f si="9" t="shared"/>
        <v>381.0</v>
      </c>
      <c r="I42" s="5" t="n">
        <f si="9" t="shared"/>
        <v>316.0</v>
      </c>
      <c r="J42" s="5" t="n">
        <f si="9" t="shared"/>
        <v>251.0</v>
      </c>
      <c r="K42" s="5" t="n">
        <f si="9" t="shared"/>
        <v>124.0</v>
      </c>
      <c r="L42" s="5" t="n">
        <f si="9" t="shared"/>
        <v>64.0</v>
      </c>
      <c r="M42" s="5" t="n">
        <f si="9" t="shared"/>
        <v>347.0</v>
      </c>
      <c r="N42" s="11" t="n">
        <f si="5" t="shared"/>
        <v>1905.0</v>
      </c>
      <c r="O42" s="5" t="n">
        <f>O43-O40-O41</f>
        <v>172309.0</v>
      </c>
      <c r="P42" s="5" t="n">
        <f>P43-P40-P41</f>
        <v>22481.0</v>
      </c>
      <c r="Q42" s="11" t="n">
        <f si="2" t="shared"/>
        <v>1558.0</v>
      </c>
      <c r="R42" s="6" t="n">
        <f si="0" t="shared"/>
        <v>14.429396662387676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8756.0</v>
      </c>
      <c r="E43" s="5" t="n">
        <v>5949.0</v>
      </c>
      <c r="F43" s="5" t="n">
        <v>8808.0</v>
      </c>
      <c r="G43" s="5" t="n">
        <v>9380.0</v>
      </c>
      <c r="H43" s="5" t="n">
        <v>18848.0</v>
      </c>
      <c r="I43" s="5" t="n">
        <v>21164.0</v>
      </c>
      <c r="J43" s="5" t="n">
        <v>9939.0</v>
      </c>
      <c r="K43" s="5" t="n">
        <v>3678.0</v>
      </c>
      <c r="L43" s="5" t="n">
        <v>1515.0</v>
      </c>
      <c r="M43" s="5" t="n">
        <v>11426.0</v>
      </c>
      <c r="N43" s="11" t="n">
        <f si="5" t="shared"/>
        <v>99463.0</v>
      </c>
      <c r="O43" s="5" t="n">
        <v>1745231.0</v>
      </c>
      <c r="P43" s="5" t="n">
        <v>905798.0</v>
      </c>
      <c r="Q43" s="11" t="n">
        <f si="2" t="shared"/>
        <v>88037.0</v>
      </c>
      <c r="R43" s="6" t="n">
        <f si="0" t="shared"/>
        <v>10.28883310426298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211.0</v>
      </c>
      <c r="E44" s="8" t="n">
        <v>114.0</v>
      </c>
      <c r="F44" s="8" t="n">
        <v>137.0</v>
      </c>
      <c r="G44" s="8" t="n">
        <v>193.0</v>
      </c>
      <c r="H44" s="8" t="n">
        <v>360.0</v>
      </c>
      <c r="I44" s="8" t="n">
        <v>505.0</v>
      </c>
      <c r="J44" s="8" t="n">
        <v>451.0</v>
      </c>
      <c r="K44" s="8" t="n">
        <v>379.0</v>
      </c>
      <c r="L44" s="8" t="n">
        <v>239.0</v>
      </c>
      <c r="M44" s="8" t="n">
        <v>1597.0</v>
      </c>
      <c r="N44" s="11" t="n">
        <f si="5" t="shared"/>
        <v>4186.0</v>
      </c>
      <c r="O44" s="8" t="n">
        <v>860599.0</v>
      </c>
      <c r="P44" s="8" t="n">
        <v>54539.0</v>
      </c>
      <c r="Q44" s="11" t="n">
        <f si="2" t="shared"/>
        <v>2589.0</v>
      </c>
      <c r="R44" s="6" t="n">
        <f si="0" t="shared"/>
        <v>21.065662417921978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86.0</v>
      </c>
      <c r="E45" s="8" t="n">
        <f ref="E45:M45" si="10" t="shared">E46-E44</f>
        <v>111.0</v>
      </c>
      <c r="F45" s="8" t="n">
        <f si="10" t="shared"/>
        <v>235.0</v>
      </c>
      <c r="G45" s="8" t="n">
        <f si="10" t="shared"/>
        <v>253.0</v>
      </c>
      <c r="H45" s="8" t="n">
        <f si="10" t="shared"/>
        <v>631.0</v>
      </c>
      <c r="I45" s="8" t="n">
        <f si="10" t="shared"/>
        <v>724.0</v>
      </c>
      <c r="J45" s="8" t="n">
        <f si="10" t="shared"/>
        <v>550.0</v>
      </c>
      <c r="K45" s="8" t="n">
        <f si="10" t="shared"/>
        <v>282.0</v>
      </c>
      <c r="L45" s="8" t="n">
        <f si="10" t="shared"/>
        <v>219.0</v>
      </c>
      <c r="M45" s="8" t="n">
        <f si="10" t="shared"/>
        <v>1358.0</v>
      </c>
      <c r="N45" s="11" t="n">
        <f si="5" t="shared"/>
        <v>4449.0</v>
      </c>
      <c r="O45" s="8" t="n">
        <f>O46-O44</f>
        <v>929968.0</v>
      </c>
      <c r="P45" s="8" t="n">
        <f>P46-P44</f>
        <v>56761.0</v>
      </c>
      <c r="Q45" s="11" t="n">
        <f si="2" t="shared"/>
        <v>3091.0</v>
      </c>
      <c r="R45" s="6" t="n">
        <f si="0" t="shared"/>
        <v>18.36331284373989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297.0</v>
      </c>
      <c r="E46" s="8" t="n">
        <v>225.0</v>
      </c>
      <c r="F46" s="8" t="n">
        <v>372.0</v>
      </c>
      <c r="G46" s="8" t="n">
        <v>446.0</v>
      </c>
      <c r="H46" s="8" t="n">
        <v>991.0</v>
      </c>
      <c r="I46" s="8" t="n">
        <v>1229.0</v>
      </c>
      <c r="J46" s="8" t="n">
        <v>1001.0</v>
      </c>
      <c r="K46" s="8" t="n">
        <v>661.0</v>
      </c>
      <c r="L46" s="8" t="n">
        <v>458.0</v>
      </c>
      <c r="M46" s="8" t="n">
        <v>2955.0</v>
      </c>
      <c r="N46" s="11" t="n">
        <f si="5" t="shared"/>
        <v>8635.0</v>
      </c>
      <c r="O46" s="8" t="n">
        <v>1790567.0</v>
      </c>
      <c r="P46" s="8" t="n">
        <v>111300.0</v>
      </c>
      <c r="Q46" s="11" t="n">
        <f si="2" t="shared"/>
        <v>5680.0</v>
      </c>
      <c r="R46" s="6" t="n">
        <f si="0" t="shared"/>
        <v>19.595070422535212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55.0</v>
      </c>
      <c r="E47" s="5" t="n">
        <v>115.0</v>
      </c>
      <c r="F47" s="5" t="n">
        <v>147.0</v>
      </c>
      <c r="G47" s="5" t="n">
        <v>133.0</v>
      </c>
      <c r="H47" s="5" t="n">
        <v>188.0</v>
      </c>
      <c r="I47" s="5" t="n">
        <v>163.0</v>
      </c>
      <c r="J47" s="5" t="n">
        <v>72.0</v>
      </c>
      <c r="K47" s="5" t="n">
        <v>68.0</v>
      </c>
      <c r="L47" s="5" t="n">
        <v>20.0</v>
      </c>
      <c r="M47" s="5" t="n">
        <v>269.0</v>
      </c>
      <c r="N47" s="11" t="n">
        <f si="5" t="shared"/>
        <v>1230.0</v>
      </c>
      <c r="O47" s="5" t="n">
        <v>68781.0</v>
      </c>
      <c r="P47" s="5" t="n">
        <v>10574.0</v>
      </c>
      <c r="Q47" s="11" t="n">
        <f si="2" t="shared"/>
        <v>961.0</v>
      </c>
      <c r="R47" s="6" t="n">
        <f si="0" t="shared"/>
        <v>11.00312174817898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270594.0</v>
      </c>
      <c r="E48" s="5" t="n">
        <f ref="E48:M48" si="11" t="shared">E47+E46+E43+E39+E25+E18</f>
        <v>593568.0</v>
      </c>
      <c r="F48" s="5" t="n">
        <f si="11" t="shared"/>
        <v>1316664.0</v>
      </c>
      <c r="G48" s="5" t="n">
        <f si="11" t="shared"/>
        <v>962178.0</v>
      </c>
      <c r="H48" s="5" t="n">
        <f si="11" t="shared"/>
        <v>1198652.0</v>
      </c>
      <c r="I48" s="5" t="n">
        <f si="11" t="shared"/>
        <v>738141.0</v>
      </c>
      <c r="J48" s="5" t="n">
        <f si="11" t="shared"/>
        <v>230045.0</v>
      </c>
      <c r="K48" s="5" t="n">
        <f si="11" t="shared"/>
        <v>123980.0</v>
      </c>
      <c r="L48" s="5" t="n">
        <f si="11" t="shared"/>
        <v>80889.0</v>
      </c>
      <c r="M48" s="5" t="n">
        <f si="11" t="shared"/>
        <v>790472.0</v>
      </c>
      <c r="N48" s="11" t="n">
        <f si="5" t="shared"/>
        <v>6305183.0</v>
      </c>
      <c r="O48" s="5" t="n">
        <f>O47+O46+O43+O39+O25+O18</f>
        <v>5.20830587E8</v>
      </c>
      <c r="P48" s="5" t="n">
        <f>P47+P46+P43+P39+P25+P18</f>
        <v>4.0738647E7</v>
      </c>
      <c r="Q48" s="11" t="n">
        <f si="2" t="shared"/>
        <v>5514711.0</v>
      </c>
      <c r="R48" s="6" t="n">
        <f si="0" t="shared"/>
        <v>7.387267800615481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4.291612154635321</v>
      </c>
      <c r="E49" s="6" t="n">
        <f ref="E49" si="13" t="shared">E48/$N$48*100</f>
        <v>9.413969428008672</v>
      </c>
      <c r="F49" s="6" t="n">
        <f ref="F49" si="14" t="shared">F48/$N$48*100</f>
        <v>20.882248778504923</v>
      </c>
      <c r="G49" s="6" t="n">
        <f ref="G49" si="15" t="shared">G48/$N$48*100</f>
        <v>15.260112196584938</v>
      </c>
      <c r="H49" s="6" t="n">
        <f ref="H49" si="16" t="shared">H48/$N$48*100</f>
        <v>19.01058224638365</v>
      </c>
      <c r="I49" s="6" t="n">
        <f ref="I49" si="17" t="shared">I48/$N$48*100</f>
        <v>11.706892567590822</v>
      </c>
      <c r="J49" s="6" t="n">
        <f ref="J49" si="18" t="shared">J48/$N$48*100</f>
        <v>3.648506316152918</v>
      </c>
      <c r="K49" s="6" t="n">
        <f ref="K49" si="19" t="shared">K48/$N$48*100</f>
        <v>1.9663188205639708</v>
      </c>
      <c r="L49" s="6" t="n">
        <f ref="L49" si="20" t="shared">L48/$N$48*100</f>
        <v>1.2828969436731654</v>
      </c>
      <c r="M49" s="6" t="n">
        <f ref="M49" si="21" t="shared">M48/$N$48*100</f>
        <v>12.536860547901624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