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<sst xmlns="http://schemas.openxmlformats.org/spreadsheetml/2006/main" count="118" uniqueCount="73">
  <si>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</si>
  <si>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</si>
  <si>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</si>
  <si>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</si>
  <si>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</si>
  <si>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</si>
  <si>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</si>
  <si>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</si>
  <si>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</si>
  <si>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</si>
  <si>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</si>
  <si>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</si>
  <si>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</si>
  <si>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</si>
  <si>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</si>
  <si>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</si>
  <si>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</si>
  <si>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</si>
  <si>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</si>
  <si>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</si>
  <si>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</si>
  <si>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</si>
  <si>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</si>
  <si>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</si>
  <si>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</si>
  <si>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</si>
  <si>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</si>
  <si>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</si>
  <si>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</si>
  <si>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</si>
  <si>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</si>
  <si>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</si>
  <si>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</si>
  <si>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</si>
  <si>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</si>
  <si>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</si>
  <si>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</si>
  <si>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</si>
  <si>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</si>
  <si>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</si>
  <si>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</si>
  <si>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</si>
  <si>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</si>
  <si>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</si>
  <si>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</si>
  <si>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</si>
  <si>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</si>
  <si>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</si>
  <si>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</si>
  <si>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</si>
  <si>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</si>
  <si>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</si>
  <si>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</si>
  <si>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</si>
  <si>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</si>
  <si>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</si>
  <si>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</si>
  <si>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</si>
  <si>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</si>
  <si>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</si>
  <si>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</si>
  <si>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</si>
  <si>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</si>
  <si>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</si>
  <si>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</si>
  <si>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</si>
  <si>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</si>
  <si>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</si>
  <si>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</si>
  <si>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</si>
  <si>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</si>
  <si>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112年12月來臺旅客人次～按停留夜數分
Table 1-8  Visitor Arrivals  by Length of Stay,
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</si>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</sst>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3978.0</v>
      </c>
      <c r="E3" s="4" t="n">
        <v>14203.0</v>
      </c>
      <c r="F3" s="4" t="n">
        <v>33446.0</v>
      </c>
      <c r="G3" s="4" t="n">
        <v>39566.0</v>
      </c>
      <c r="H3" s="4" t="n">
        <v>35214.0</v>
      </c>
      <c r="I3" s="4" t="n">
        <v>7272.0</v>
      </c>
      <c r="J3" s="4" t="n">
        <v>1022.0</v>
      </c>
      <c r="K3" s="4" t="n">
        <v>162.0</v>
      </c>
      <c r="L3" s="4" t="n">
        <v>161.0</v>
      </c>
      <c r="M3" s="4" t="n">
        <v>4149.0</v>
      </c>
      <c r="N3" s="11" t="n">
        <f>SUM(D3:M3)</f>
        <v>139173.0</v>
      </c>
      <c r="O3" s="4" t="n">
        <v>874942.0</v>
      </c>
      <c r="P3" s="4" t="n">
        <v>601722.0</v>
      </c>
      <c r="Q3" s="11" t="n">
        <f>SUM(D3:L3)</f>
        <v>135024.0</v>
      </c>
      <c r="R3" s="6" t="n">
        <f ref="R3:R48" si="0" t="shared">IF(P3&lt;&gt;0,P3/SUM(D3:L3),0)</f>
        <v>4.456407749733381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821.0</v>
      </c>
      <c r="E4" s="5" t="n">
        <v>1354.0</v>
      </c>
      <c r="F4" s="5" t="n">
        <v>2380.0</v>
      </c>
      <c r="G4" s="5" t="n">
        <v>3001.0</v>
      </c>
      <c r="H4" s="5" t="n">
        <v>6531.0</v>
      </c>
      <c r="I4" s="5" t="n">
        <v>4268.0</v>
      </c>
      <c r="J4" s="5" t="n">
        <v>1422.0</v>
      </c>
      <c r="K4" s="5" t="n">
        <v>911.0</v>
      </c>
      <c r="L4" s="5" t="n">
        <v>1192.0</v>
      </c>
      <c r="M4" s="5" t="n">
        <v>5354.0</v>
      </c>
      <c r="N4" s="11" t="n">
        <f ref="N4:N14" si="1" t="shared">SUM(D4:M4)</f>
        <v>27234.0</v>
      </c>
      <c r="O4" s="5" t="n">
        <v>751780.0</v>
      </c>
      <c r="P4" s="5" t="n">
        <v>279211.0</v>
      </c>
      <c r="Q4" s="11" t="n">
        <f ref="Q4:Q48" si="2" t="shared">SUM(D4:L4)</f>
        <v>21880.0</v>
      </c>
      <c r="R4" s="6" t="n">
        <f si="0" t="shared"/>
        <v>12.761014625228519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7045.0</v>
      </c>
      <c r="E5" s="5" t="n">
        <v>27006.0</v>
      </c>
      <c r="F5" s="5" t="n">
        <v>36508.0</v>
      </c>
      <c r="G5" s="5" t="n">
        <v>13266.0</v>
      </c>
      <c r="H5" s="5" t="n">
        <v>8252.0</v>
      </c>
      <c r="I5" s="5" t="n">
        <v>3326.0</v>
      </c>
      <c r="J5" s="5" t="n">
        <v>1796.0</v>
      </c>
      <c r="K5" s="5" t="n">
        <v>1515.0</v>
      </c>
      <c r="L5" s="5" t="n">
        <v>1250.0</v>
      </c>
      <c r="M5" s="5" t="n">
        <v>8533.0</v>
      </c>
      <c r="N5" s="11" t="n">
        <f si="1" t="shared"/>
        <v>108497.0</v>
      </c>
      <c r="O5" s="5" t="n">
        <v>994155.0</v>
      </c>
      <c r="P5" s="5" t="n">
        <v>507267.0</v>
      </c>
      <c r="Q5" s="11" t="n">
        <f si="2" t="shared"/>
        <v>99964.0</v>
      </c>
      <c r="R5" s="6" t="n">
        <f si="0" t="shared"/>
        <v>5.074496818854787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1868.0</v>
      </c>
      <c r="E6" s="5" t="n">
        <v>13063.0</v>
      </c>
      <c r="F6" s="5" t="n">
        <v>57030.0</v>
      </c>
      <c r="G6" s="5" t="n">
        <v>17378.0</v>
      </c>
      <c r="H6" s="5" t="n">
        <v>6905.0</v>
      </c>
      <c r="I6" s="5" t="n">
        <v>1818.0</v>
      </c>
      <c r="J6" s="5" t="n">
        <v>629.0</v>
      </c>
      <c r="K6" s="5" t="n">
        <v>473.0</v>
      </c>
      <c r="L6" s="5" t="n">
        <v>320.0</v>
      </c>
      <c r="M6" s="5" t="n">
        <v>1115.0</v>
      </c>
      <c r="N6" s="11" t="n">
        <f si="1" t="shared"/>
        <v>100599.0</v>
      </c>
      <c r="O6" s="5" t="n">
        <v>499377.0</v>
      </c>
      <c r="P6" s="5" t="n">
        <v>384091.0</v>
      </c>
      <c r="Q6" s="11" t="n">
        <f si="2" t="shared"/>
        <v>99484.0</v>
      </c>
      <c r="R6" s="6" t="n">
        <f si="0" t="shared"/>
        <v>3.860831892565639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86.0</v>
      </c>
      <c r="E7" s="5" t="n">
        <v>119.0</v>
      </c>
      <c r="F7" s="5" t="n">
        <v>253.0</v>
      </c>
      <c r="G7" s="5" t="n">
        <v>232.0</v>
      </c>
      <c r="H7" s="5" t="n">
        <v>557.0</v>
      </c>
      <c r="I7" s="5" t="n">
        <v>348.0</v>
      </c>
      <c r="J7" s="5" t="n">
        <v>181.0</v>
      </c>
      <c r="K7" s="5" t="n">
        <v>147.0</v>
      </c>
      <c r="L7" s="5" t="n">
        <v>87.0</v>
      </c>
      <c r="M7" s="5" t="n">
        <v>650.0</v>
      </c>
      <c r="N7" s="11" t="n">
        <f si="1" t="shared"/>
        <v>2660.0</v>
      </c>
      <c r="O7" s="5" t="n">
        <v>174964.0</v>
      </c>
      <c r="P7" s="5" t="n">
        <v>26871.0</v>
      </c>
      <c r="Q7" s="11" t="n">
        <f si="2" t="shared"/>
        <v>2010.0</v>
      </c>
      <c r="R7" s="6" t="n">
        <f si="0" t="shared"/>
        <v>13.368656716417911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69.0</v>
      </c>
      <c r="E8" s="5" t="n">
        <v>102.0</v>
      </c>
      <c r="F8" s="5" t="n">
        <v>173.0</v>
      </c>
      <c r="G8" s="5" t="n">
        <v>156.0</v>
      </c>
      <c r="H8" s="5" t="n">
        <v>275.0</v>
      </c>
      <c r="I8" s="5" t="n">
        <v>222.0</v>
      </c>
      <c r="J8" s="5" t="n">
        <v>126.0</v>
      </c>
      <c r="K8" s="5" t="n">
        <v>44.0</v>
      </c>
      <c r="L8" s="5" t="n">
        <v>19.0</v>
      </c>
      <c r="M8" s="5" t="n">
        <v>165.0</v>
      </c>
      <c r="N8" s="11" t="n">
        <f si="1" t="shared"/>
        <v>1351.0</v>
      </c>
      <c r="O8" s="5" t="n">
        <v>31782.0</v>
      </c>
      <c r="P8" s="5" t="n">
        <v>11832.0</v>
      </c>
      <c r="Q8" s="11" t="n">
        <f si="2" t="shared"/>
        <v>1186.0</v>
      </c>
      <c r="R8" s="6" t="n">
        <f si="0" t="shared"/>
        <v>9.976391231028668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4344.0</v>
      </c>
      <c r="E9" s="5" t="n">
        <v>1033.0</v>
      </c>
      <c r="F9" s="5" t="n">
        <v>2132.0</v>
      </c>
      <c r="G9" s="5" t="n">
        <v>4800.0</v>
      </c>
      <c r="H9" s="5" t="n">
        <v>28037.0</v>
      </c>
      <c r="I9" s="5" t="n">
        <v>13243.0</v>
      </c>
      <c r="J9" s="5" t="n">
        <v>1326.0</v>
      </c>
      <c r="K9" s="5" t="n">
        <v>552.0</v>
      </c>
      <c r="L9" s="5" t="n">
        <v>403.0</v>
      </c>
      <c r="M9" s="5" t="n">
        <v>2140.0</v>
      </c>
      <c r="N9" s="11" t="n">
        <f si="1" t="shared"/>
        <v>58010.0</v>
      </c>
      <c r="O9" s="5" t="n">
        <v>866929.0</v>
      </c>
      <c r="P9" s="5" t="n">
        <v>412942.0</v>
      </c>
      <c r="Q9" s="11" t="n">
        <f si="2" t="shared"/>
        <v>55870.0</v>
      </c>
      <c r="R9" s="6" t="n">
        <f si="0" t="shared"/>
        <v>7.391122248075891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2463.0</v>
      </c>
      <c r="E10" s="5" t="n">
        <v>1596.0</v>
      </c>
      <c r="F10" s="5" t="n">
        <v>2756.0</v>
      </c>
      <c r="G10" s="5" t="n">
        <v>4361.0</v>
      </c>
      <c r="H10" s="5" t="n">
        <v>30898.0</v>
      </c>
      <c r="I10" s="5" t="n">
        <v>34177.0</v>
      </c>
      <c r="J10" s="5" t="n">
        <v>1789.0</v>
      </c>
      <c r="K10" s="5" t="n">
        <v>238.0</v>
      </c>
      <c r="L10" s="5" t="n">
        <v>108.0</v>
      </c>
      <c r="M10" s="5" t="n">
        <v>910.0</v>
      </c>
      <c r="N10" s="11" t="n">
        <f si="1" t="shared"/>
        <v>79296.0</v>
      </c>
      <c r="O10" s="5" t="n">
        <v>675366.0</v>
      </c>
      <c r="P10" s="5" t="n">
        <v>615659.0</v>
      </c>
      <c r="Q10" s="11" t="n">
        <f si="2" t="shared"/>
        <v>78386.0</v>
      </c>
      <c r="R10" s="6" t="n">
        <f si="0" t="shared"/>
        <v>7.854195902329498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2257.0</v>
      </c>
      <c r="E11" s="5" t="n">
        <v>401.0</v>
      </c>
      <c r="F11" s="5" t="n">
        <v>841.0</v>
      </c>
      <c r="G11" s="5" t="n">
        <v>795.0</v>
      </c>
      <c r="H11" s="5" t="n">
        <v>2732.0</v>
      </c>
      <c r="I11" s="5" t="n">
        <v>2567.0</v>
      </c>
      <c r="J11" s="5" t="n">
        <v>1127.0</v>
      </c>
      <c r="K11" s="5" t="n">
        <v>894.0</v>
      </c>
      <c r="L11" s="5" t="n">
        <v>242.0</v>
      </c>
      <c r="M11" s="5" t="n">
        <v>5701.0</v>
      </c>
      <c r="N11" s="11" t="n">
        <f si="1" t="shared"/>
        <v>17557.0</v>
      </c>
      <c r="O11" s="5" t="n">
        <v>7662070.0</v>
      </c>
      <c r="P11" s="5" t="n">
        <v>132900.0</v>
      </c>
      <c r="Q11" s="11" t="n">
        <f si="2" t="shared"/>
        <v>11856.0</v>
      </c>
      <c r="R11" s="6" t="n">
        <f si="0" t="shared"/>
        <v>11.209514170040485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1334.0</v>
      </c>
      <c r="E12" s="5" t="n">
        <v>2287.0</v>
      </c>
      <c r="F12" s="5" t="n">
        <v>6904.0</v>
      </c>
      <c r="G12" s="5" t="n">
        <v>7859.0</v>
      </c>
      <c r="H12" s="5" t="n">
        <v>8266.0</v>
      </c>
      <c r="I12" s="5" t="n">
        <v>2774.0</v>
      </c>
      <c r="J12" s="5" t="n">
        <v>666.0</v>
      </c>
      <c r="K12" s="5" t="n">
        <v>550.0</v>
      </c>
      <c r="L12" s="5" t="n">
        <v>374.0</v>
      </c>
      <c r="M12" s="5" t="n">
        <v>13736.0</v>
      </c>
      <c r="N12" s="11" t="n">
        <f si="1" t="shared"/>
        <v>44750.0</v>
      </c>
      <c r="O12" s="5" t="n">
        <v>1.6442644E7</v>
      </c>
      <c r="P12" s="5" t="n">
        <v>201697.0</v>
      </c>
      <c r="Q12" s="11" t="n">
        <f si="2" t="shared"/>
        <v>31014.0</v>
      </c>
      <c r="R12" s="6" t="n">
        <f si="0" t="shared"/>
        <v>6.503417811311021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1197.0</v>
      </c>
      <c r="E13" s="5" t="n">
        <v>2204.0</v>
      </c>
      <c r="F13" s="5" t="n">
        <v>10085.0</v>
      </c>
      <c r="G13" s="5" t="n">
        <v>9375.0</v>
      </c>
      <c r="H13" s="5" t="n">
        <v>6873.0</v>
      </c>
      <c r="I13" s="5" t="n">
        <v>6561.0</v>
      </c>
      <c r="J13" s="5" t="n">
        <v>607.0</v>
      </c>
      <c r="K13" s="5" t="n">
        <v>422.0</v>
      </c>
      <c r="L13" s="5" t="n">
        <v>342.0</v>
      </c>
      <c r="M13" s="5" t="n">
        <v>5116.0</v>
      </c>
      <c r="N13" s="11" t="n">
        <f si="1" t="shared"/>
        <v>42782.0</v>
      </c>
      <c r="O13" s="5" t="n">
        <v>4343695.0</v>
      </c>
      <c r="P13" s="5" t="n">
        <v>249531.0</v>
      </c>
      <c r="Q13" s="11" t="n">
        <f si="2" t="shared"/>
        <v>37666.0</v>
      </c>
      <c r="R13" s="6" t="n">
        <f si="0" t="shared"/>
        <v>6.6248340678596085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225.0</v>
      </c>
      <c r="E14" s="5" t="n">
        <v>434.0</v>
      </c>
      <c r="F14" s="5" t="n">
        <v>1420.0</v>
      </c>
      <c r="G14" s="5" t="n">
        <v>4258.0</v>
      </c>
      <c r="H14" s="5" t="n">
        <v>1956.0</v>
      </c>
      <c r="I14" s="5" t="n">
        <v>1584.0</v>
      </c>
      <c r="J14" s="5" t="n">
        <v>672.0</v>
      </c>
      <c r="K14" s="5" t="n">
        <v>966.0</v>
      </c>
      <c r="L14" s="5" t="n">
        <v>1500.0</v>
      </c>
      <c r="M14" s="5" t="n">
        <v>11125.0</v>
      </c>
      <c r="N14" s="11" t="n">
        <f si="1" t="shared"/>
        <v>24140.0</v>
      </c>
      <c r="O14" s="5" t="n">
        <v>9305595.0</v>
      </c>
      <c r="P14" s="5" t="n">
        <v>231614.0</v>
      </c>
      <c r="Q14" s="11" t="n">
        <f si="2" t="shared"/>
        <v>13015.0</v>
      </c>
      <c r="R14" s="6" t="n">
        <f si="0" t="shared"/>
        <v>17.795927775643488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122.0</v>
      </c>
      <c r="E15" s="5" t="n">
        <f ref="E15:M15" si="3" t="shared">E16-E9-E10-E11-E12-E13-E14</f>
        <v>54.0</v>
      </c>
      <c r="F15" s="5" t="n">
        <f si="3" t="shared"/>
        <v>162.0</v>
      </c>
      <c r="G15" s="5" t="n">
        <f si="3" t="shared"/>
        <v>149.0</v>
      </c>
      <c r="H15" s="5" t="n">
        <f si="3" t="shared"/>
        <v>823.0</v>
      </c>
      <c r="I15" s="5" t="n">
        <f si="3" t="shared"/>
        <v>453.0</v>
      </c>
      <c r="J15" s="5" t="n">
        <f si="3" t="shared"/>
        <v>177.0</v>
      </c>
      <c r="K15" s="5" t="n">
        <f si="3" t="shared"/>
        <v>57.0</v>
      </c>
      <c r="L15" s="5" t="n">
        <f si="3" t="shared"/>
        <v>35.0</v>
      </c>
      <c r="M15" s="5" t="n">
        <f si="3" t="shared"/>
        <v>293.0</v>
      </c>
      <c r="N15" s="5" t="n">
        <f ref="N15" si="4" t="shared">N16-N9-N10-N11-N12-N13-N14</f>
        <v>2325.0</v>
      </c>
      <c r="O15" s="5" t="n">
        <f>O16-O9-O10-O11-O12-O13-O14</f>
        <v>84152.0</v>
      </c>
      <c r="P15" s="5" t="n">
        <f>P16-P9-P10-P11-P12-P13-P14</f>
        <v>21011.0</v>
      </c>
      <c r="Q15" s="11" t="n">
        <f si="2" t="shared"/>
        <v>2032.0</v>
      </c>
      <c r="R15" s="6" t="n">
        <f si="0" t="shared"/>
        <v>10.340059055118111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11942.0</v>
      </c>
      <c r="E16" s="5" t="n">
        <v>8009.0</v>
      </c>
      <c r="F16" s="5" t="n">
        <v>24300.0</v>
      </c>
      <c r="G16" s="5" t="n">
        <v>31597.0</v>
      </c>
      <c r="H16" s="5" t="n">
        <v>79585.0</v>
      </c>
      <c r="I16" s="5" t="n">
        <v>61359.0</v>
      </c>
      <c r="J16" s="5" t="n">
        <v>6364.0</v>
      </c>
      <c r="K16" s="5" t="n">
        <v>3679.0</v>
      </c>
      <c r="L16" s="5" t="n">
        <v>3004.0</v>
      </c>
      <c r="M16" s="5" t="n">
        <v>39021.0</v>
      </c>
      <c r="N16" s="11" t="n">
        <f ref="N16:N48" si="5" t="shared">SUM(D16:M16)</f>
        <v>268860.0</v>
      </c>
      <c r="O16" s="5" t="n">
        <v>3.9380451E7</v>
      </c>
      <c r="P16" s="5" t="n">
        <v>1865354.0</v>
      </c>
      <c r="Q16" s="11" t="n">
        <f si="2" t="shared"/>
        <v>229839.0</v>
      </c>
      <c r="R16" s="6" t="n">
        <f si="0" t="shared"/>
        <v>8.115915923755324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273.0</v>
      </c>
      <c r="E17" s="5" t="n">
        <f ref="E17:M17" si="6" t="shared">E18-E16-E3-E4-E5-E6-E7-E8</f>
        <v>629.0</v>
      </c>
      <c r="F17" s="5" t="n">
        <f si="6" t="shared"/>
        <v>1128.0</v>
      </c>
      <c r="G17" s="5" t="n">
        <f si="6" t="shared"/>
        <v>885.0</v>
      </c>
      <c r="H17" s="5" t="n">
        <f si="6" t="shared"/>
        <v>1060.0</v>
      </c>
      <c r="I17" s="5" t="n">
        <f si="6" t="shared"/>
        <v>378.0</v>
      </c>
      <c r="J17" s="5" t="n">
        <f si="6" t="shared"/>
        <v>123.0</v>
      </c>
      <c r="K17" s="5" t="n">
        <f si="6" t="shared"/>
        <v>82.0</v>
      </c>
      <c r="L17" s="5" t="n">
        <f si="6" t="shared"/>
        <v>62.0</v>
      </c>
      <c r="M17" s="5" t="n">
        <f si="6" t="shared"/>
        <v>290.0</v>
      </c>
      <c r="N17" s="11" t="n">
        <f si="5" t="shared"/>
        <v>4910.0</v>
      </c>
      <c r="O17" s="5" t="n">
        <f>O18-O16-O3-O4-O5-O6-O7-O8</f>
        <v>98165.0</v>
      </c>
      <c r="P17" s="5" t="n">
        <f>P18-P16-P3-P4-P5-P6-P7-P8</f>
        <v>30089.0</v>
      </c>
      <c r="Q17" s="11" t="n">
        <f si="2" t="shared"/>
        <v>4620.0</v>
      </c>
      <c r="R17" s="6" t="n">
        <f si="0" t="shared"/>
        <v>6.512770562770563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26082.0</v>
      </c>
      <c r="E18" s="5" t="n">
        <v>64485.0</v>
      </c>
      <c r="F18" s="5" t="n">
        <v>155218.0</v>
      </c>
      <c r="G18" s="5" t="n">
        <v>106081.0</v>
      </c>
      <c r="H18" s="5" t="n">
        <v>138379.0</v>
      </c>
      <c r="I18" s="5" t="n">
        <v>78991.0</v>
      </c>
      <c r="J18" s="5" t="n">
        <v>11663.0</v>
      </c>
      <c r="K18" s="5" t="n">
        <v>7013.0</v>
      </c>
      <c r="L18" s="5" t="n">
        <v>6095.0</v>
      </c>
      <c r="M18" s="5" t="n">
        <v>59277.0</v>
      </c>
      <c r="N18" s="11" t="n">
        <f si="5" t="shared"/>
        <v>653284.0</v>
      </c>
      <c r="O18" s="5" t="n">
        <v>4.2805616E7</v>
      </c>
      <c r="P18" s="5" t="n">
        <v>3706437.0</v>
      </c>
      <c r="Q18" s="11" t="n">
        <f si="2" t="shared"/>
        <v>594007.0</v>
      </c>
      <c r="R18" s="6" t="n">
        <f si="0" t="shared"/>
        <v>6.23971939724616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533.0</v>
      </c>
      <c r="E19" s="5" t="n">
        <v>637.0</v>
      </c>
      <c r="F19" s="5" t="n">
        <v>986.0</v>
      </c>
      <c r="G19" s="5" t="n">
        <v>1126.0</v>
      </c>
      <c r="H19" s="5" t="n">
        <v>1829.0</v>
      </c>
      <c r="I19" s="5" t="n">
        <v>1625.0</v>
      </c>
      <c r="J19" s="5" t="n">
        <v>833.0</v>
      </c>
      <c r="K19" s="5" t="n">
        <v>323.0</v>
      </c>
      <c r="L19" s="5" t="n">
        <v>147.0</v>
      </c>
      <c r="M19" s="5" t="n">
        <v>1257.0</v>
      </c>
      <c r="N19" s="11" t="n">
        <f si="5" t="shared"/>
        <v>9296.0</v>
      </c>
      <c r="O19" s="5" t="n">
        <v>142862.0</v>
      </c>
      <c r="P19" s="5" t="n">
        <v>79936.0</v>
      </c>
      <c r="Q19" s="11" t="n">
        <f si="2" t="shared"/>
        <v>8039.0</v>
      </c>
      <c r="R19" s="6" t="n">
        <f si="0" t="shared"/>
        <v>9.943525314093792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4086.0</v>
      </c>
      <c r="E20" s="5" t="n">
        <v>3289.0</v>
      </c>
      <c r="F20" s="5" t="n">
        <v>5060.0</v>
      </c>
      <c r="G20" s="5" t="n">
        <v>5082.0</v>
      </c>
      <c r="H20" s="5" t="n">
        <v>10861.0</v>
      </c>
      <c r="I20" s="5" t="n">
        <v>13530.0</v>
      </c>
      <c r="J20" s="5" t="n">
        <v>5066.0</v>
      </c>
      <c r="K20" s="5" t="n">
        <v>1649.0</v>
      </c>
      <c r="L20" s="5" t="n">
        <v>1027.0</v>
      </c>
      <c r="M20" s="5" t="n">
        <v>7232.0</v>
      </c>
      <c r="N20" s="11" t="n">
        <f si="5" t="shared"/>
        <v>56882.0</v>
      </c>
      <c r="O20" s="5" t="n">
        <v>848367.0</v>
      </c>
      <c r="P20" s="5" t="n">
        <v>511560.0</v>
      </c>
      <c r="Q20" s="11" t="n">
        <f si="2" t="shared"/>
        <v>49650.0</v>
      </c>
      <c r="R20" s="6" t="n">
        <f si="0" t="shared"/>
        <v>10.303323262839879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22.0</v>
      </c>
      <c r="E21" s="5" t="n">
        <v>31.0</v>
      </c>
      <c r="F21" s="5" t="n">
        <v>28.0</v>
      </c>
      <c r="G21" s="5" t="n">
        <v>15.0</v>
      </c>
      <c r="H21" s="5" t="n">
        <v>47.0</v>
      </c>
      <c r="I21" s="5" t="n">
        <v>52.0</v>
      </c>
      <c r="J21" s="5" t="n">
        <v>19.0</v>
      </c>
      <c r="K21" s="5" t="n">
        <v>16.0</v>
      </c>
      <c r="L21" s="5" t="n">
        <v>13.0</v>
      </c>
      <c r="M21" s="5" t="n">
        <v>103.0</v>
      </c>
      <c r="N21" s="11" t="n">
        <f si="5" t="shared"/>
        <v>346.0</v>
      </c>
      <c r="O21" s="5" t="n">
        <v>7097.0</v>
      </c>
      <c r="P21" s="5" t="n">
        <v>3209.0</v>
      </c>
      <c r="Q21" s="11" t="n">
        <f si="2" t="shared"/>
        <v>243.0</v>
      </c>
      <c r="R21" s="6" t="n">
        <f si="0" t="shared"/>
        <v>13.205761316872428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7.0</v>
      </c>
      <c r="E22" s="5" t="n">
        <v>28.0</v>
      </c>
      <c r="F22" s="5" t="n">
        <v>20.0</v>
      </c>
      <c r="G22" s="5" t="n">
        <v>33.0</v>
      </c>
      <c r="H22" s="5" t="n">
        <v>64.0</v>
      </c>
      <c r="I22" s="5" t="n">
        <v>42.0</v>
      </c>
      <c r="J22" s="5" t="n">
        <v>24.0</v>
      </c>
      <c r="K22" s="5" t="n">
        <v>12.0</v>
      </c>
      <c r="L22" s="5" t="n">
        <v>18.0</v>
      </c>
      <c r="M22" s="5" t="n">
        <v>63.0</v>
      </c>
      <c r="N22" s="11" t="n">
        <f si="5" t="shared"/>
        <v>311.0</v>
      </c>
      <c r="O22" s="5" t="n">
        <v>21127.0</v>
      </c>
      <c r="P22" s="5" t="n">
        <v>3564.0</v>
      </c>
      <c r="Q22" s="11" t="n">
        <f si="2" t="shared"/>
        <v>248.0</v>
      </c>
      <c r="R22" s="6" t="n">
        <f si="0" t="shared"/>
        <v>14.370967741935484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1.0</v>
      </c>
      <c r="F23" s="5" t="n">
        <v>4.0</v>
      </c>
      <c r="G23" s="5" t="n">
        <v>3.0</v>
      </c>
      <c r="H23" s="5" t="n">
        <v>8.0</v>
      </c>
      <c r="I23" s="5" t="n">
        <v>11.0</v>
      </c>
      <c r="J23" s="5" t="n">
        <v>8.0</v>
      </c>
      <c r="K23" s="5" t="n">
        <v>5.0</v>
      </c>
      <c r="L23" s="5" t="n">
        <v>1.0</v>
      </c>
      <c r="M23" s="5" t="n">
        <v>18.0</v>
      </c>
      <c r="N23" s="11" t="n">
        <f si="5" t="shared"/>
        <v>60.0</v>
      </c>
      <c r="O23" s="5" t="n">
        <v>2232.0</v>
      </c>
      <c r="P23" s="5" t="n">
        <v>667.0</v>
      </c>
      <c r="Q23" s="11" t="n">
        <f si="2" t="shared"/>
        <v>42.0</v>
      </c>
      <c r="R23" s="6" t="n">
        <f si="0" t="shared"/>
        <v>15.880952380952381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28.0</v>
      </c>
      <c r="E24" s="5" t="n">
        <f ref="E24:M24" si="7" t="shared">E25-E19-E20-E21-E22-E23</f>
        <v>34.0</v>
      </c>
      <c r="F24" s="5" t="n">
        <f si="7" t="shared"/>
        <v>28.0</v>
      </c>
      <c r="G24" s="5" t="n">
        <f si="7" t="shared"/>
        <v>33.0</v>
      </c>
      <c r="H24" s="5" t="n">
        <f si="7" t="shared"/>
        <v>80.0</v>
      </c>
      <c r="I24" s="5" t="n">
        <f si="7" t="shared"/>
        <v>99.0</v>
      </c>
      <c r="J24" s="5" t="n">
        <f si="7" t="shared"/>
        <v>89.0</v>
      </c>
      <c r="K24" s="5" t="n">
        <f si="7" t="shared"/>
        <v>73.0</v>
      </c>
      <c r="L24" s="5" t="n">
        <f si="7" t="shared"/>
        <v>43.0</v>
      </c>
      <c r="M24" s="5" t="n">
        <f si="7" t="shared"/>
        <v>282.0</v>
      </c>
      <c r="N24" s="11" t="n">
        <f si="5" t="shared"/>
        <v>789.0</v>
      </c>
      <c r="O24" s="5" t="n">
        <f>O25-O19-O20-O21-O22-O23</f>
        <v>101649.0</v>
      </c>
      <c r="P24" s="5" t="n">
        <f>P25-P19-P20-P21-P22-P23</f>
        <v>10398.0</v>
      </c>
      <c r="Q24" s="11" t="n">
        <f si="2" t="shared"/>
        <v>507.0</v>
      </c>
      <c r="R24" s="6" t="n">
        <f si="0" t="shared"/>
        <v>20.50887573964497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4677.0</v>
      </c>
      <c r="E25" s="5" t="n">
        <v>4020.0</v>
      </c>
      <c r="F25" s="5" t="n">
        <v>6126.0</v>
      </c>
      <c r="G25" s="5" t="n">
        <v>6292.0</v>
      </c>
      <c r="H25" s="5" t="n">
        <v>12889.0</v>
      </c>
      <c r="I25" s="5" t="n">
        <v>15359.0</v>
      </c>
      <c r="J25" s="5" t="n">
        <v>6039.0</v>
      </c>
      <c r="K25" s="5" t="n">
        <v>2078.0</v>
      </c>
      <c r="L25" s="5" t="n">
        <v>1249.0</v>
      </c>
      <c r="M25" s="5" t="n">
        <v>8955.0</v>
      </c>
      <c r="N25" s="11" t="n">
        <f si="5" t="shared"/>
        <v>67684.0</v>
      </c>
      <c r="O25" s="5" t="n">
        <v>1123334.0</v>
      </c>
      <c r="P25" s="5" t="n">
        <v>609334.0</v>
      </c>
      <c r="Q25" s="11" t="n">
        <f si="2" t="shared"/>
        <v>58729.0</v>
      </c>
      <c r="R25" s="6" t="n">
        <f si="0" t="shared"/>
        <v>10.375351189361304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33.0</v>
      </c>
      <c r="E26" s="5" t="n">
        <v>50.0</v>
      </c>
      <c r="F26" s="5" t="n">
        <v>31.0</v>
      </c>
      <c r="G26" s="5" t="n">
        <v>22.0</v>
      </c>
      <c r="H26" s="5" t="n">
        <v>90.0</v>
      </c>
      <c r="I26" s="5" t="n">
        <v>108.0</v>
      </c>
      <c r="J26" s="5" t="n">
        <v>126.0</v>
      </c>
      <c r="K26" s="5" t="n">
        <v>70.0</v>
      </c>
      <c r="L26" s="5" t="n">
        <v>30.0</v>
      </c>
      <c r="M26" s="5" t="n">
        <v>82.0</v>
      </c>
      <c r="N26" s="11" t="n">
        <f si="5" t="shared"/>
        <v>642.0</v>
      </c>
      <c r="O26" s="5" t="n">
        <v>16821.0</v>
      </c>
      <c r="P26" s="5" t="n">
        <v>10079.0</v>
      </c>
      <c r="Q26" s="11" t="n">
        <f si="2" t="shared"/>
        <v>560.0</v>
      </c>
      <c r="R26" s="6" t="n">
        <f si="0" t="shared"/>
        <v>17.998214285714287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191.0</v>
      </c>
      <c r="E27" s="5" t="n">
        <v>251.0</v>
      </c>
      <c r="F27" s="5" t="n">
        <v>271.0</v>
      </c>
      <c r="G27" s="5" t="n">
        <v>301.0</v>
      </c>
      <c r="H27" s="5" t="n">
        <v>634.0</v>
      </c>
      <c r="I27" s="5" t="n">
        <v>869.0</v>
      </c>
      <c r="J27" s="5" t="n">
        <v>513.0</v>
      </c>
      <c r="K27" s="5" t="n">
        <v>378.0</v>
      </c>
      <c r="L27" s="5" t="n">
        <v>213.0</v>
      </c>
      <c r="M27" s="5" t="n">
        <v>711.0</v>
      </c>
      <c r="N27" s="11" t="n">
        <f si="5" t="shared"/>
        <v>4332.0</v>
      </c>
      <c r="O27" s="5" t="n">
        <v>146826.0</v>
      </c>
      <c r="P27" s="5" t="n">
        <v>60227.0</v>
      </c>
      <c r="Q27" s="11" t="n">
        <f si="2" t="shared"/>
        <v>3621.0</v>
      </c>
      <c r="R27" s="6" t="n">
        <f si="0" t="shared"/>
        <v>16.63269814968241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2033.0</v>
      </c>
      <c r="E28" s="5" t="n">
        <v>288.0</v>
      </c>
      <c r="F28" s="5" t="n">
        <v>346.0</v>
      </c>
      <c r="G28" s="5" t="n">
        <v>347.0</v>
      </c>
      <c r="H28" s="5" t="n">
        <v>752.0</v>
      </c>
      <c r="I28" s="5" t="n">
        <v>986.0</v>
      </c>
      <c r="J28" s="5" t="n">
        <v>561.0</v>
      </c>
      <c r="K28" s="5" t="n">
        <v>285.0</v>
      </c>
      <c r="L28" s="5" t="n">
        <v>153.0</v>
      </c>
      <c r="M28" s="5" t="n">
        <v>664.0</v>
      </c>
      <c r="N28" s="11" t="n">
        <f si="5" t="shared"/>
        <v>6415.0</v>
      </c>
      <c r="O28" s="5" t="n">
        <v>107364.0</v>
      </c>
      <c r="P28" s="5" t="n">
        <v>55769.0</v>
      </c>
      <c r="Q28" s="11" t="n">
        <f si="2" t="shared"/>
        <v>5751.0</v>
      </c>
      <c r="R28" s="6" t="n">
        <f si="0" t="shared"/>
        <v>9.697270039993045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87.0</v>
      </c>
      <c r="E29" s="5" t="n">
        <v>115.0</v>
      </c>
      <c r="F29" s="5" t="n">
        <v>146.0</v>
      </c>
      <c r="G29" s="5" t="n">
        <v>89.0</v>
      </c>
      <c r="H29" s="5" t="n">
        <v>266.0</v>
      </c>
      <c r="I29" s="5" t="n">
        <v>171.0</v>
      </c>
      <c r="J29" s="5" t="n">
        <v>106.0</v>
      </c>
      <c r="K29" s="5" t="n">
        <v>75.0</v>
      </c>
      <c r="L29" s="5" t="n">
        <v>47.0</v>
      </c>
      <c r="M29" s="5" t="n">
        <v>216.0</v>
      </c>
      <c r="N29" s="11" t="n">
        <f si="5" t="shared"/>
        <v>1318.0</v>
      </c>
      <c r="O29" s="5" t="n">
        <v>29442.0</v>
      </c>
      <c r="P29" s="5" t="n">
        <v>13453.0</v>
      </c>
      <c r="Q29" s="11" t="n">
        <f si="2" t="shared"/>
        <v>1102.0</v>
      </c>
      <c r="R29" s="6" t="n">
        <f si="0" t="shared"/>
        <v>12.207803992740471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115.0</v>
      </c>
      <c r="E30" s="5" t="n">
        <v>106.0</v>
      </c>
      <c r="F30" s="5" t="n">
        <v>152.0</v>
      </c>
      <c r="G30" s="5" t="n">
        <v>127.0</v>
      </c>
      <c r="H30" s="5" t="n">
        <v>327.0</v>
      </c>
      <c r="I30" s="5" t="n">
        <v>366.0</v>
      </c>
      <c r="J30" s="5" t="n">
        <v>257.0</v>
      </c>
      <c r="K30" s="5" t="n">
        <v>113.0</v>
      </c>
      <c r="L30" s="5" t="n">
        <v>54.0</v>
      </c>
      <c r="M30" s="5" t="n">
        <v>275.0</v>
      </c>
      <c r="N30" s="11" t="n">
        <f si="5" t="shared"/>
        <v>1892.0</v>
      </c>
      <c r="O30" s="5" t="n">
        <v>32365.0</v>
      </c>
      <c r="P30" s="5" t="n">
        <v>22014.0</v>
      </c>
      <c r="Q30" s="11" t="n">
        <f si="2" t="shared"/>
        <v>1617.0</v>
      </c>
      <c r="R30" s="6" t="n">
        <f si="0" t="shared"/>
        <v>13.614100185528757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64.0</v>
      </c>
      <c r="E31" s="5" t="n">
        <v>45.0</v>
      </c>
      <c r="F31" s="5" t="n">
        <v>61.0</v>
      </c>
      <c r="G31" s="5" t="n">
        <v>69.0</v>
      </c>
      <c r="H31" s="5" t="n">
        <v>155.0</v>
      </c>
      <c r="I31" s="5" t="n">
        <v>206.0</v>
      </c>
      <c r="J31" s="5" t="n">
        <v>97.0</v>
      </c>
      <c r="K31" s="5" t="n">
        <v>47.0</v>
      </c>
      <c r="L31" s="5" t="n">
        <v>26.0</v>
      </c>
      <c r="M31" s="5" t="n">
        <v>53.0</v>
      </c>
      <c r="N31" s="11" t="n">
        <f si="5" t="shared"/>
        <v>823.0</v>
      </c>
      <c r="O31" s="5" t="n">
        <v>17299.0</v>
      </c>
      <c r="P31" s="5" t="n">
        <v>9909.0</v>
      </c>
      <c r="Q31" s="11" t="n">
        <f si="2" t="shared"/>
        <v>770.0</v>
      </c>
      <c r="R31" s="6" t="n">
        <f si="0" t="shared"/>
        <v>12.86883116883117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63.0</v>
      </c>
      <c r="E32" s="5" t="n">
        <v>82.0</v>
      </c>
      <c r="F32" s="5" t="n">
        <v>101.0</v>
      </c>
      <c r="G32" s="5" t="n">
        <v>69.0</v>
      </c>
      <c r="H32" s="5" t="n">
        <v>219.0</v>
      </c>
      <c r="I32" s="5" t="n">
        <v>229.0</v>
      </c>
      <c r="J32" s="5" t="n">
        <v>90.0</v>
      </c>
      <c r="K32" s="5" t="n">
        <v>72.0</v>
      </c>
      <c r="L32" s="5" t="n">
        <v>41.0</v>
      </c>
      <c r="M32" s="5" t="n">
        <v>126.0</v>
      </c>
      <c r="N32" s="11" t="n">
        <f si="5" t="shared"/>
        <v>1092.0</v>
      </c>
      <c r="O32" s="5" t="n">
        <v>32693.0</v>
      </c>
      <c r="P32" s="5" t="n">
        <v>12644.0</v>
      </c>
      <c r="Q32" s="11" t="n">
        <f si="2" t="shared"/>
        <v>966.0</v>
      </c>
      <c r="R32" s="6" t="n">
        <f si="0" t="shared"/>
        <v>13.089026915113871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252.0</v>
      </c>
      <c r="E33" s="5" t="n">
        <v>317.0</v>
      </c>
      <c r="F33" s="5" t="n">
        <v>552.0</v>
      </c>
      <c r="G33" s="5" t="n">
        <v>581.0</v>
      </c>
      <c r="H33" s="5" t="n">
        <v>986.0</v>
      </c>
      <c r="I33" s="5" t="n">
        <v>848.0</v>
      </c>
      <c r="J33" s="5" t="n">
        <v>541.0</v>
      </c>
      <c r="K33" s="5" t="n">
        <v>394.0</v>
      </c>
      <c r="L33" s="5" t="n">
        <v>199.0</v>
      </c>
      <c r="M33" s="5" t="n">
        <v>718.0</v>
      </c>
      <c r="N33" s="11" t="n">
        <f si="5" t="shared"/>
        <v>5388.0</v>
      </c>
      <c r="O33" s="5" t="n">
        <v>158492.0</v>
      </c>
      <c r="P33" s="5" t="n">
        <v>64306.0</v>
      </c>
      <c r="Q33" s="11" t="n">
        <f si="2" t="shared"/>
        <v>4670.0</v>
      </c>
      <c r="R33" s="6" t="n">
        <f si="0" t="shared"/>
        <v>13.77002141327623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113.0</v>
      </c>
      <c r="E34" s="5" t="n">
        <v>35.0</v>
      </c>
      <c r="F34" s="5" t="n">
        <v>58.0</v>
      </c>
      <c r="G34" s="5" t="n">
        <v>50.0</v>
      </c>
      <c r="H34" s="5" t="n">
        <v>79.0</v>
      </c>
      <c r="I34" s="5" t="n">
        <v>115.0</v>
      </c>
      <c r="J34" s="5" t="n">
        <v>78.0</v>
      </c>
      <c r="K34" s="5" t="n">
        <v>41.0</v>
      </c>
      <c r="L34" s="5" t="n">
        <v>18.0</v>
      </c>
      <c r="M34" s="5" t="n">
        <v>191.0</v>
      </c>
      <c r="N34" s="11" t="n">
        <f si="5" t="shared"/>
        <v>778.0</v>
      </c>
      <c r="O34" s="5" t="n">
        <v>14182.0</v>
      </c>
      <c r="P34" s="5" t="n">
        <v>6925.0</v>
      </c>
      <c r="Q34" s="11" t="n">
        <f si="2" t="shared"/>
        <v>587.0</v>
      </c>
      <c r="R34" s="6" t="n">
        <f si="0" t="shared"/>
        <v>11.797274275979557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29.0</v>
      </c>
      <c r="E35" s="5" t="n">
        <v>12.0</v>
      </c>
      <c r="F35" s="5" t="n">
        <v>9.0</v>
      </c>
      <c r="G35" s="5" t="n">
        <v>4.0</v>
      </c>
      <c r="H35" s="5" t="n">
        <v>23.0</v>
      </c>
      <c r="I35" s="5" t="n">
        <v>11.0</v>
      </c>
      <c r="J35" s="5" t="n">
        <v>5.0</v>
      </c>
      <c r="K35" s="5" t="n">
        <v>2.0</v>
      </c>
      <c r="L35" s="5" t="n">
        <v>3.0</v>
      </c>
      <c r="M35" s="5" t="n">
        <v>16.0</v>
      </c>
      <c r="N35" s="11" t="n">
        <f si="5" t="shared"/>
        <v>114.0</v>
      </c>
      <c r="O35" s="5" t="n">
        <v>1101.0</v>
      </c>
      <c r="P35" s="5" t="n">
        <v>788.0</v>
      </c>
      <c r="Q35" s="11" t="n">
        <f si="2" t="shared"/>
        <v>98.0</v>
      </c>
      <c r="R35" s="6" t="n">
        <f si="0" t="shared"/>
        <v>8.040816326530612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47.0</v>
      </c>
      <c r="E36" s="5" t="n">
        <v>38.0</v>
      </c>
      <c r="F36" s="5" t="n">
        <v>51.0</v>
      </c>
      <c r="G36" s="5" t="n">
        <v>71.0</v>
      </c>
      <c r="H36" s="5" t="n">
        <v>134.0</v>
      </c>
      <c r="I36" s="5" t="n">
        <v>118.0</v>
      </c>
      <c r="J36" s="5" t="n">
        <v>63.0</v>
      </c>
      <c r="K36" s="5" t="n">
        <v>32.0</v>
      </c>
      <c r="L36" s="5" t="n">
        <v>19.0</v>
      </c>
      <c r="M36" s="5" t="n">
        <v>44.0</v>
      </c>
      <c r="N36" s="11" t="n">
        <f si="5" t="shared"/>
        <v>617.0</v>
      </c>
      <c r="O36" s="5" t="n">
        <v>13379.0</v>
      </c>
      <c r="P36" s="5" t="n">
        <v>6823.0</v>
      </c>
      <c r="Q36" s="11" t="n">
        <f si="2" t="shared"/>
        <v>573.0</v>
      </c>
      <c r="R36" s="6" t="n">
        <f si="0" t="shared"/>
        <v>11.907504363001745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19.0</v>
      </c>
      <c r="E37" s="5" t="n">
        <v>17.0</v>
      </c>
      <c r="F37" s="5" t="n">
        <v>31.0</v>
      </c>
      <c r="G37" s="5" t="n">
        <v>38.0</v>
      </c>
      <c r="H37" s="5" t="n">
        <v>123.0</v>
      </c>
      <c r="I37" s="5" t="n">
        <v>44.0</v>
      </c>
      <c r="J37" s="5" t="n">
        <v>48.0</v>
      </c>
      <c r="K37" s="5" t="n">
        <v>48.0</v>
      </c>
      <c r="L37" s="5" t="n">
        <v>29.0</v>
      </c>
      <c r="M37" s="5" t="n">
        <v>135.0</v>
      </c>
      <c r="N37" s="11" t="n">
        <f si="5" t="shared"/>
        <v>532.0</v>
      </c>
      <c r="O37" s="5" t="n">
        <v>28378.0</v>
      </c>
      <c r="P37" s="5" t="n">
        <v>7095.0</v>
      </c>
      <c r="Q37" s="11" t="n">
        <f si="2" t="shared"/>
        <v>397.0</v>
      </c>
      <c r="R37" s="6" t="n">
        <f si="0" t="shared"/>
        <v>17.87153652392947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313.0</v>
      </c>
      <c r="E38" s="5" t="n">
        <f ref="E38:M38" si="8" t="shared">E39-E26-E27-E28-E29-E30-E31-E32-E33-E34-E35-E36-E37</f>
        <v>276.0</v>
      </c>
      <c r="F38" s="5" t="n">
        <f si="8" t="shared"/>
        <v>410.0</v>
      </c>
      <c r="G38" s="5" t="n">
        <f si="8" t="shared"/>
        <v>376.0</v>
      </c>
      <c r="H38" s="5" t="n">
        <f si="8" t="shared"/>
        <v>915.0</v>
      </c>
      <c r="I38" s="5" t="n">
        <f si="8" t="shared"/>
        <v>853.0</v>
      </c>
      <c r="J38" s="5" t="n">
        <f si="8" t="shared"/>
        <v>497.0</v>
      </c>
      <c r="K38" s="5" t="n">
        <f si="8" t="shared"/>
        <v>328.0</v>
      </c>
      <c r="L38" s="5" t="n">
        <f si="8" t="shared"/>
        <v>185.0</v>
      </c>
      <c r="M38" s="5" t="n">
        <f si="8" t="shared"/>
        <v>940.0</v>
      </c>
      <c r="N38" s="11" t="n">
        <f si="5" t="shared"/>
        <v>5093.0</v>
      </c>
      <c r="O38" s="5" t="n">
        <f>O39-O26-O27-O28-O29-O30-O31-O32-O33-O34-O35-O36-O37</f>
        <v>115728.0</v>
      </c>
      <c r="P38" s="5" t="n">
        <f>P39-P26-P27-P28-P29-P30-P31-P32-P33-P34-P35-P36-P37</f>
        <v>57484.0</v>
      </c>
      <c r="Q38" s="11" t="n">
        <f si="2" t="shared"/>
        <v>4153.0</v>
      </c>
      <c r="R38" s="6" t="n">
        <f si="0" t="shared"/>
        <v>13.841560317842523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3359.0</v>
      </c>
      <c r="E39" s="5" t="n">
        <v>1632.0</v>
      </c>
      <c r="F39" s="5" t="n">
        <v>2219.0</v>
      </c>
      <c r="G39" s="5" t="n">
        <v>2144.0</v>
      </c>
      <c r="H39" s="5" t="n">
        <v>4703.0</v>
      </c>
      <c r="I39" s="5" t="n">
        <v>4924.0</v>
      </c>
      <c r="J39" s="5" t="n">
        <v>2982.0</v>
      </c>
      <c r="K39" s="5" t="n">
        <v>1885.0</v>
      </c>
      <c r="L39" s="5" t="n">
        <v>1017.0</v>
      </c>
      <c r="M39" s="5" t="n">
        <v>4171.0</v>
      </c>
      <c r="N39" s="11" t="n">
        <f si="5" t="shared"/>
        <v>29036.0</v>
      </c>
      <c r="O39" s="5" t="n">
        <v>714070.0</v>
      </c>
      <c r="P39" s="5" t="n">
        <v>327516.0</v>
      </c>
      <c r="Q39" s="11" t="n">
        <f si="2" t="shared"/>
        <v>24865.0</v>
      </c>
      <c r="R39" s="6" t="n">
        <f si="0" t="shared"/>
        <v>13.171767544741604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608.0</v>
      </c>
      <c r="E40" s="5" t="n">
        <v>512.0</v>
      </c>
      <c r="F40" s="5" t="n">
        <v>1058.0</v>
      </c>
      <c r="G40" s="5" t="n">
        <v>1246.0</v>
      </c>
      <c r="H40" s="5" t="n">
        <v>2664.0</v>
      </c>
      <c r="I40" s="5" t="n">
        <v>2479.0</v>
      </c>
      <c r="J40" s="5" t="n">
        <v>862.0</v>
      </c>
      <c r="K40" s="5" t="n">
        <v>232.0</v>
      </c>
      <c r="L40" s="5" t="n">
        <v>71.0</v>
      </c>
      <c r="M40" s="5" t="n">
        <v>1041.0</v>
      </c>
      <c r="N40" s="11" t="n">
        <f si="5" t="shared"/>
        <v>10773.0</v>
      </c>
      <c r="O40" s="5" t="n">
        <v>116515.0</v>
      </c>
      <c r="P40" s="5" t="n">
        <v>84661.0</v>
      </c>
      <c r="Q40" s="11" t="n">
        <f si="2" t="shared"/>
        <v>9732.0</v>
      </c>
      <c r="R40" s="6" t="n">
        <f si="0" t="shared"/>
        <v>8.69923962186601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126.0</v>
      </c>
      <c r="E41" s="5" t="n">
        <v>141.0</v>
      </c>
      <c r="F41" s="5" t="n">
        <v>184.0</v>
      </c>
      <c r="G41" s="5" t="n">
        <v>206.0</v>
      </c>
      <c r="H41" s="5" t="n">
        <v>367.0</v>
      </c>
      <c r="I41" s="5" t="n">
        <v>325.0</v>
      </c>
      <c r="J41" s="5" t="n">
        <v>168.0</v>
      </c>
      <c r="K41" s="5" t="n">
        <v>72.0</v>
      </c>
      <c r="L41" s="5" t="n">
        <v>33.0</v>
      </c>
      <c r="M41" s="5" t="n">
        <v>157.0</v>
      </c>
      <c r="N41" s="11" t="n">
        <f si="5" t="shared"/>
        <v>1779.0</v>
      </c>
      <c r="O41" s="5" t="n">
        <v>27865.0</v>
      </c>
      <c r="P41" s="5" t="n">
        <v>16287.0</v>
      </c>
      <c r="Q41" s="11" t="n">
        <f si="2" t="shared"/>
        <v>1622.0</v>
      </c>
      <c r="R41" s="6" t="n">
        <f si="0" t="shared"/>
        <v>10.04130702836005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9.0</v>
      </c>
      <c r="E42" s="5" t="n">
        <f ref="E42:M42" si="9" t="shared">E43-E40-E41</f>
        <v>5.0</v>
      </c>
      <c r="F42" s="5" t="n">
        <f si="9" t="shared"/>
        <v>8.0</v>
      </c>
      <c r="G42" s="5" t="n">
        <f si="9" t="shared"/>
        <v>4.0</v>
      </c>
      <c r="H42" s="5" t="n">
        <f si="9" t="shared"/>
        <v>37.0</v>
      </c>
      <c r="I42" s="5" t="n">
        <f si="9" t="shared"/>
        <v>36.0</v>
      </c>
      <c r="J42" s="5" t="n">
        <f si="9" t="shared"/>
        <v>25.0</v>
      </c>
      <c r="K42" s="5" t="n">
        <f si="9" t="shared"/>
        <v>10.0</v>
      </c>
      <c r="L42" s="5" t="n">
        <f si="9" t="shared"/>
        <v>5.0</v>
      </c>
      <c r="M42" s="5" t="n">
        <f si="9" t="shared"/>
        <v>32.0</v>
      </c>
      <c r="N42" s="11" t="n">
        <f si="5" t="shared"/>
        <v>171.0</v>
      </c>
      <c r="O42" s="5" t="n">
        <f>O43-O40-O41</f>
        <v>10084.0</v>
      </c>
      <c r="P42" s="5" t="n">
        <f>P43-P40-P41</f>
        <v>2021.0</v>
      </c>
      <c r="Q42" s="11" t="n">
        <f si="2" t="shared"/>
        <v>139.0</v>
      </c>
      <c r="R42" s="6" t="n">
        <f si="0" t="shared"/>
        <v>14.53956834532374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743.0</v>
      </c>
      <c r="E43" s="5" t="n">
        <v>658.0</v>
      </c>
      <c r="F43" s="5" t="n">
        <v>1250.0</v>
      </c>
      <c r="G43" s="5" t="n">
        <v>1456.0</v>
      </c>
      <c r="H43" s="5" t="n">
        <v>3068.0</v>
      </c>
      <c r="I43" s="5" t="n">
        <v>2840.0</v>
      </c>
      <c r="J43" s="5" t="n">
        <v>1055.0</v>
      </c>
      <c r="K43" s="5" t="n">
        <v>314.0</v>
      </c>
      <c r="L43" s="5" t="n">
        <v>109.0</v>
      </c>
      <c r="M43" s="5" t="n">
        <v>1230.0</v>
      </c>
      <c r="N43" s="11" t="n">
        <f si="5" t="shared"/>
        <v>12723.0</v>
      </c>
      <c r="O43" s="5" t="n">
        <v>154464.0</v>
      </c>
      <c r="P43" s="5" t="n">
        <v>102969.0</v>
      </c>
      <c r="Q43" s="11" t="n">
        <f si="2" t="shared"/>
        <v>11493.0</v>
      </c>
      <c r="R43" s="6" t="n">
        <f si="0" t="shared"/>
        <v>8.9592795614722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7.0</v>
      </c>
      <c r="E44" s="8" t="n">
        <v>9.0</v>
      </c>
      <c r="F44" s="8" t="n">
        <v>6.0</v>
      </c>
      <c r="G44" s="8" t="n">
        <v>23.0</v>
      </c>
      <c r="H44" s="8" t="n">
        <v>28.0</v>
      </c>
      <c r="I44" s="8" t="n">
        <v>65.0</v>
      </c>
      <c r="J44" s="8" t="n">
        <v>55.0</v>
      </c>
      <c r="K44" s="8" t="n">
        <v>28.0</v>
      </c>
      <c r="L44" s="8" t="n">
        <v>21.0</v>
      </c>
      <c r="M44" s="8" t="n">
        <v>150.0</v>
      </c>
      <c r="N44" s="11" t="n">
        <f si="5" t="shared"/>
        <v>392.0</v>
      </c>
      <c r="O44" s="8" t="n">
        <v>57383.0</v>
      </c>
      <c r="P44" s="8" t="n">
        <v>5019.0</v>
      </c>
      <c r="Q44" s="11" t="n">
        <f si="2" t="shared"/>
        <v>242.0</v>
      </c>
      <c r="R44" s="6" t="n">
        <f si="0" t="shared"/>
        <v>20.739669421487605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5.0</v>
      </c>
      <c r="E45" s="8" t="n">
        <f ref="E45:M45" si="10" t="shared">E46-E44</f>
        <v>12.0</v>
      </c>
      <c r="F45" s="8" t="n">
        <f si="10" t="shared"/>
        <v>39.0</v>
      </c>
      <c r="G45" s="8" t="n">
        <f si="10" t="shared"/>
        <v>18.0</v>
      </c>
      <c r="H45" s="8" t="n">
        <f si="10" t="shared"/>
        <v>55.0</v>
      </c>
      <c r="I45" s="8" t="n">
        <f si="10" t="shared"/>
        <v>123.0</v>
      </c>
      <c r="J45" s="8" t="n">
        <f si="10" t="shared"/>
        <v>55.0</v>
      </c>
      <c r="K45" s="8" t="n">
        <f si="10" t="shared"/>
        <v>27.0</v>
      </c>
      <c r="L45" s="8" t="n">
        <f si="10" t="shared"/>
        <v>20.0</v>
      </c>
      <c r="M45" s="8" t="n">
        <f si="10" t="shared"/>
        <v>119.0</v>
      </c>
      <c r="N45" s="11" t="n">
        <f si="5" t="shared"/>
        <v>473.0</v>
      </c>
      <c r="O45" s="8" t="n">
        <f>O46-O44</f>
        <v>93201.0</v>
      </c>
      <c r="P45" s="8" t="n">
        <f>P46-P44</f>
        <v>5965.0</v>
      </c>
      <c r="Q45" s="11" t="n">
        <f si="2" t="shared"/>
        <v>354.0</v>
      </c>
      <c r="R45" s="6" t="n">
        <f si="0" t="shared"/>
        <v>16.850282485875706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12.0</v>
      </c>
      <c r="E46" s="8" t="n">
        <v>21.0</v>
      </c>
      <c r="F46" s="8" t="n">
        <v>45.0</v>
      </c>
      <c r="G46" s="8" t="n">
        <v>41.0</v>
      </c>
      <c r="H46" s="8" t="n">
        <v>83.0</v>
      </c>
      <c r="I46" s="8" t="n">
        <v>188.0</v>
      </c>
      <c r="J46" s="8" t="n">
        <v>110.0</v>
      </c>
      <c r="K46" s="8" t="n">
        <v>55.0</v>
      </c>
      <c r="L46" s="8" t="n">
        <v>41.0</v>
      </c>
      <c r="M46" s="8" t="n">
        <v>269.0</v>
      </c>
      <c r="N46" s="11" t="n">
        <f si="5" t="shared"/>
        <v>865.0</v>
      </c>
      <c r="O46" s="8" t="n">
        <v>150584.0</v>
      </c>
      <c r="P46" s="8" t="n">
        <v>10984.0</v>
      </c>
      <c r="Q46" s="11" t="n">
        <f si="2" t="shared"/>
        <v>596.0</v>
      </c>
      <c r="R46" s="6" t="n">
        <f si="0" t="shared"/>
        <v>18.42953020134228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11.0</v>
      </c>
      <c r="E47" s="5" t="n">
        <v>14.0</v>
      </c>
      <c r="F47" s="5" t="n">
        <v>24.0</v>
      </c>
      <c r="G47" s="5" t="n">
        <v>20.0</v>
      </c>
      <c r="H47" s="5" t="n">
        <v>22.0</v>
      </c>
      <c r="I47" s="5" t="n">
        <v>10.0</v>
      </c>
      <c r="J47" s="5" t="n">
        <v>3.0</v>
      </c>
      <c r="K47" s="5" t="n">
        <v>7.0</v>
      </c>
      <c r="L47" s="5" t="n">
        <v>1.0</v>
      </c>
      <c r="M47" s="5" t="n">
        <v>19.0</v>
      </c>
      <c r="N47" s="11" t="n">
        <f si="5" t="shared"/>
        <v>131.0</v>
      </c>
      <c r="O47" s="5" t="n">
        <v>2813.0</v>
      </c>
      <c r="P47" s="5" t="n">
        <v>918.0</v>
      </c>
      <c r="Q47" s="11" t="n">
        <f si="2" t="shared"/>
        <v>112.0</v>
      </c>
      <c r="R47" s="6" t="n">
        <f si="0" t="shared"/>
        <v>8.196428571428571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34884.0</v>
      </c>
      <c r="E48" s="5" t="n">
        <f ref="E48:M48" si="11" t="shared">E47+E46+E43+E39+E25+E18</f>
        <v>70830.0</v>
      </c>
      <c r="F48" s="5" t="n">
        <f si="11" t="shared"/>
        <v>164882.0</v>
      </c>
      <c r="G48" s="5" t="n">
        <f si="11" t="shared"/>
        <v>116034.0</v>
      </c>
      <c r="H48" s="5" t="n">
        <f si="11" t="shared"/>
        <v>159144.0</v>
      </c>
      <c r="I48" s="5" t="n">
        <f si="11" t="shared"/>
        <v>102312.0</v>
      </c>
      <c r="J48" s="5" t="n">
        <f si="11" t="shared"/>
        <v>21852.0</v>
      </c>
      <c r="K48" s="5" t="n">
        <f si="11" t="shared"/>
        <v>11352.0</v>
      </c>
      <c r="L48" s="5" t="n">
        <f si="11" t="shared"/>
        <v>8512.0</v>
      </c>
      <c r="M48" s="5" t="n">
        <f si="11" t="shared"/>
        <v>73921.0</v>
      </c>
      <c r="N48" s="11" t="n">
        <f si="5" t="shared"/>
        <v>763723.0</v>
      </c>
      <c r="O48" s="5" t="n">
        <f>O47+O46+O43+O39+O25+O18</f>
        <v>4.4950881E7</v>
      </c>
      <c r="P48" s="5" t="n">
        <f>P47+P46+P43+P39+P25+P18</f>
        <v>4758158.0</v>
      </c>
      <c r="Q48" s="11" t="n">
        <f si="2" t="shared"/>
        <v>689802.0</v>
      </c>
      <c r="R48" s="6" t="n">
        <f si="0" t="shared"/>
        <v>6.897860545489865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4.567624649251103</v>
      </c>
      <c r="E49" s="6" t="n">
        <f ref="E49" si="13" t="shared">E48/$N$48*100</f>
        <v>9.274304950878786</v>
      </c>
      <c r="F49" s="6" t="n">
        <f ref="F49" si="14" t="shared">F48/$N$48*100</f>
        <v>21.589241125381847</v>
      </c>
      <c r="G49" s="6" t="n">
        <f ref="G49" si="15" t="shared">G48/$N$48*100</f>
        <v>15.193204866162208</v>
      </c>
      <c r="H49" s="6" t="n">
        <f ref="H49" si="16" t="shared">H48/$N$48*100</f>
        <v>20.837921602465816</v>
      </c>
      <c r="I49" s="6" t="n">
        <f ref="I49" si="17" t="shared">I48/$N$48*100</f>
        <v>13.396480137432027</v>
      </c>
      <c r="J49" s="6" t="n">
        <f ref="J49" si="18" t="shared">J48/$N$48*100</f>
        <v>2.8612468133079663</v>
      </c>
      <c r="K49" s="6" t="n">
        <f ref="K49" si="19" t="shared">K48/$N$48*100</f>
        <v>1.4864027926355499</v>
      </c>
      <c r="L49" s="6" t="n">
        <f ref="L49" si="20" t="shared">L48/$N$48*100</f>
        <v>1.1145402194251057</v>
      </c>
      <c r="M49" s="6" t="n">
        <f ref="M49" si="21" t="shared">M48/$N$48*100</f>
        <v>9.679032843059591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