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defaultThemeVersion="124226"/>
  <mc:AlternateContent xmlns:mc="http://schemas.openxmlformats.org/markup-compatibility/2006">
    <mc:Choice Requires="x15">
      <x15ac:absPath xmlns:x15ac="http://schemas.microsoft.com/office/spreadsheetml/2010/11/ac" url="d:\Users\dennistien\Desktop\公務統計相關\15日公告 及 25日上傳行政資訊網 入出境\25日上傳觀光市場分析概況摘要(中英文月報)-附加檔案\11212\EN\"/>
    </mc:Choice>
  </mc:AlternateContent>
  <xr:revisionPtr revIDLastSave="0" documentId="13_ncr:1_{109104CB-E72C-45D4-ACEC-AD08D95F132A}" xr6:coauthVersionLast="36" xr6:coauthVersionMax="36" xr10:uidLastSave="{00000000-0000-0000-0000-000000000000}"/>
  <bookViews>
    <workbookView xWindow="720" yWindow="390" windowWidth="18075" windowHeight="6420" xr2:uid="{00000000-000D-0000-FFFF-FFFF00000000}"/>
  </bookViews>
  <sheets>
    <sheet name="出國按性別及年齡" sheetId="3" r:id="rId1"/>
  </sheets>
  <definedNames>
    <definedName name="_xlnm.Print_Area" localSheetId="0">出國按性別及年齡!$A$1:$M$43</definedName>
  </definedNames>
  <calcPr calcId="191029"/>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2" i="3"/>
  <c r="F33" i="3"/>
  <c r="F34" i="3"/>
  <c r="F35" i="3"/>
  <c r="F36" i="3"/>
  <c r="F38" i="3"/>
  <c r="F39" i="3"/>
  <c r="F41" i="3"/>
  <c r="F42" i="3"/>
  <c r="F3" i="3"/>
  <c r="D19" i="3"/>
  <c r="D23" i="3"/>
  <c r="D32" i="3"/>
  <c r="D37" i="3"/>
  <c r="D40" i="3"/>
  <c r="D43" i="3"/>
  <c r="E43" i="3"/>
  <c r="G43" i="3"/>
  <c r="E40" i="3"/>
  <c r="G40" i="3"/>
  <c r="E37" i="3"/>
  <c r="G37" i="3"/>
  <c r="E32" i="3"/>
  <c r="G32" i="3"/>
  <c r="E23" i="3"/>
  <c r="G23" i="3"/>
  <c r="E19" i="3"/>
  <c r="G19" i="3"/>
  <c r="C43" i="3"/>
  <c r="F43" i="3" s="1"/>
  <c r="C40" i="3"/>
  <c r="F40" i="3" s="1"/>
  <c r="C37" i="3"/>
  <c r="F37" i="3" s="1"/>
  <c r="C32" i="3"/>
  <c r="C19" i="3"/>
  <c r="F19" i="3" s="1"/>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<sst xmlns="http://schemas.openxmlformats.org/spreadsheetml/2006/main" count="101" uniqueCount="61">
  <si>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</si>
  <si>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</si>
  <si>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</si>
  <si>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</si>
  <si>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</si>
  <si>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</si>
  <si>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</si>
  <si>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</si>
  <si>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</si>
  <si>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</si>
  <si>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</si>
  <si>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</si>
  <si>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</si>
  <si>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</si>
  <si>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</si>
  <si>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</si>
  <si>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</si>
  <si>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</si>
  <si>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</si>
  <si>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</si>
  <si>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</si>
  <si>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</si>
  <si>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</si>
  <si>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</si>
  <si>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</si>
  <si>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</si>
  <si>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</si>
  <si>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</si>
  <si>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</si>
  <si>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</si>
  <si>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</si>
  <si>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</si>
  <si>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</si>
  <si>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</si>
  <si>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</si>
  <si>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</si>
  <si>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</si>
  <si>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</si>
  <si>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</si>
  <si>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</si>
  <si>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</si>
  <si>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</si>
  <si>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</si>
  <si>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</si>
  <si>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</si>
  <si>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</si>
  <si>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</si>
  <si>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</si>
  <si>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</si>
  <si>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</si>
  <si>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</si>
  <si>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</si>
  <si>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</si>
  <si>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</si>
  <si>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</si>
  <si>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</si>
  <si>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</si>
  <si>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</si>
  <si>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</si>
  <si>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</si>
  <si>
    <t>表2-3  112年1至12月中華民國國民出國人次－按性別及年齡分
Table 2-3 Outbound Departures of Nationals of the
Republic of China by Gender and by Age, January-December,2023</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</si>
</sst>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 activePane="bottomLeft" state="frozen"/>
      <selection pane="bottomLeft" sqref="A1:M1"/>
    </sheetView>
  </sheetViews>
  <sheetFormatPr defaultRowHeight="16.5" x14ac:dyDescent="0.25"/>
  <cols>
    <col min="1" max="1" width="4" style="2" customWidth="1"/>
    <col min="2" max="2" width="26.875" style="1" customWidth="1"/>
    <col min="3" max="3" width="7.875" style="1" customWidth="1"/>
    <col min="4" max="4" width="8.875" style="1" customWidth="1"/>
    <col min="5" max="5" width="5.75" style="1" hidden="1" customWidth="1"/>
    <col min="6" max="7" width="7.75" style="1" customWidth="1"/>
    <col min="8" max="8" width="7" style="1" customWidth="1"/>
    <col min="9" max="9" width="7.75" style="1" customWidth="1"/>
    <col min="10" max="10" width="7.25" style="1" customWidth="1"/>
    <col min="11" max="12" width="7.375" style="1" customWidth="1"/>
    <col min="13" max="13" width="7.75" style="1" customWidth="1"/>
  </cols>
  <sheetData>
    <row r="1" spans="1:14" ht="67.7" customHeight="1" x14ac:dyDescent="0.25">
      <c r="A1" s="13" t="s">
        <v>60</v>
      </c>
      <c r="B1" s="13"/>
      <c r="C1" s="13"/>
      <c r="D1" s="13"/>
      <c r="E1" s="13"/>
      <c r="F1" s="13"/>
      <c r="G1" s="13"/>
      <c r="H1" s="13"/>
      <c r="I1" s="13"/>
      <c r="J1" s="13"/>
      <c r="K1" s="13"/>
      <c r="L1" s="13"/>
      <c r="M1" s="13"/>
    </row>
    <row r="2" spans="1:14" ht="48"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v>371254</v>
      </c>
      <c r="D3" s="7">
        <v>372189</v>
      </c>
      <c r="E3" s="7">
        <v>0</v>
      </c>
      <c r="F3" s="7">
        <f>C3+D3</f>
        <v>743443</v>
      </c>
      <c r="G3" s="7">
        <v>47414</v>
      </c>
      <c r="H3" s="7">
        <v>22532</v>
      </c>
      <c r="I3" s="7">
        <v>105676</v>
      </c>
      <c r="J3" s="7">
        <v>151106</v>
      </c>
      <c r="K3" s="7">
        <v>161457</v>
      </c>
      <c r="L3" s="7">
        <v>132112</v>
      </c>
      <c r="M3" s="7">
        <v>123146</v>
      </c>
      <c r="N3" t="s">
        <v>58</v>
      </c>
    </row>
    <row r="4" spans="1:14" x14ac:dyDescent="0.25">
      <c r="A4" s="12"/>
      <c r="B4" s="6" t="s">
        <v>2</v>
      </c>
      <c r="C4" s="7">
        <v>151509</v>
      </c>
      <c r="D4" s="7">
        <v>124470</v>
      </c>
      <c r="E4" s="7">
        <v>0</v>
      </c>
      <c r="F4" s="7">
        <f t="shared" ref="F4:F43" si="0">C4+D4</f>
        <v>275979</v>
      </c>
      <c r="G4" s="7">
        <v>18385</v>
      </c>
      <c r="H4" s="7">
        <v>7953</v>
      </c>
      <c r="I4" s="7">
        <v>31793</v>
      </c>
      <c r="J4" s="7">
        <v>51029</v>
      </c>
      <c r="K4" s="7">
        <v>60116</v>
      </c>
      <c r="L4" s="7">
        <v>56107</v>
      </c>
      <c r="M4" s="7">
        <v>50596</v>
      </c>
      <c r="N4" t="s">
        <v>58</v>
      </c>
    </row>
    <row r="5" spans="1:14" x14ac:dyDescent="0.25">
      <c r="A5" s="12"/>
      <c r="B5" s="6" t="s">
        <v>3</v>
      </c>
      <c r="C5" s="7">
        <v>1039893</v>
      </c>
      <c r="D5" s="7">
        <v>721241</v>
      </c>
      <c r="E5" s="7">
        <v>0</v>
      </c>
      <c r="F5" s="7">
        <f t="shared" si="0"/>
        <v>1761134</v>
      </c>
      <c r="G5" s="7">
        <v>86645</v>
      </c>
      <c r="H5" s="7">
        <v>56075</v>
      </c>
      <c r="I5" s="7">
        <v>146403</v>
      </c>
      <c r="J5" s="7">
        <v>229321</v>
      </c>
      <c r="K5" s="7">
        <v>389252</v>
      </c>
      <c r="L5" s="7">
        <v>412077</v>
      </c>
      <c r="M5" s="7">
        <v>441361</v>
      </c>
      <c r="N5" t="s">
        <v>58</v>
      </c>
    </row>
    <row r="6" spans="1:14" x14ac:dyDescent="0.25">
      <c r="A6" s="12"/>
      <c r="B6" s="6" t="s">
        <v>4</v>
      </c>
      <c r="C6" s="7">
        <v>1840780</v>
      </c>
      <c r="D6" s="7">
        <v>2385024</v>
      </c>
      <c r="E6" s="7">
        <v>0</v>
      </c>
      <c r="F6" s="7">
        <f t="shared" si="0"/>
        <v>4225804</v>
      </c>
      <c r="G6" s="7">
        <v>398628</v>
      </c>
      <c r="H6" s="7">
        <v>177347</v>
      </c>
      <c r="I6" s="7">
        <v>670133</v>
      </c>
      <c r="J6" s="7">
        <v>954376</v>
      </c>
      <c r="K6" s="7">
        <v>826252</v>
      </c>
      <c r="L6" s="7">
        <v>591890</v>
      </c>
      <c r="M6" s="7">
        <v>607178</v>
      </c>
      <c r="N6" t="s">
        <v>58</v>
      </c>
    </row>
    <row r="7" spans="1:14" x14ac:dyDescent="0.25">
      <c r="A7" s="12"/>
      <c r="B7" s="6" t="s">
        <v>5</v>
      </c>
      <c r="C7" s="7">
        <v>314240</v>
      </c>
      <c r="D7" s="7">
        <v>640453</v>
      </c>
      <c r="E7" s="7">
        <v>0</v>
      </c>
      <c r="F7" s="7">
        <f t="shared" si="0"/>
        <v>954693</v>
      </c>
      <c r="G7" s="7">
        <v>60286</v>
      </c>
      <c r="H7" s="7">
        <v>51455</v>
      </c>
      <c r="I7" s="7">
        <v>204603</v>
      </c>
      <c r="J7" s="7">
        <v>218400</v>
      </c>
      <c r="K7" s="7">
        <v>190664</v>
      </c>
      <c r="L7" s="7">
        <v>127211</v>
      </c>
      <c r="M7" s="7">
        <v>102074</v>
      </c>
      <c r="N7" t="s">
        <v>58</v>
      </c>
    </row>
    <row r="8" spans="1:14" x14ac:dyDescent="0.25">
      <c r="A8" s="12"/>
      <c r="B8" s="6" t="s">
        <v>6</v>
      </c>
      <c r="C8" s="7">
        <v>141130</v>
      </c>
      <c r="D8" s="7">
        <v>175585</v>
      </c>
      <c r="E8" s="7">
        <v>0</v>
      </c>
      <c r="F8" s="7">
        <f t="shared" si="0"/>
        <v>316715</v>
      </c>
      <c r="G8" s="7">
        <v>26140</v>
      </c>
      <c r="H8" s="7">
        <v>14463</v>
      </c>
      <c r="I8" s="7">
        <v>49144</v>
      </c>
      <c r="J8" s="7">
        <v>71604</v>
      </c>
      <c r="K8" s="7">
        <v>63919</v>
      </c>
      <c r="L8" s="7">
        <v>46966</v>
      </c>
      <c r="M8" s="7">
        <v>44479</v>
      </c>
      <c r="N8" t="s">
        <v>58</v>
      </c>
    </row>
    <row r="9" spans="1:14" x14ac:dyDescent="0.25">
      <c r="A9" s="12"/>
      <c r="B9" s="6" t="s">
        <v>7</v>
      </c>
      <c r="C9" s="7">
        <v>115490</v>
      </c>
      <c r="D9" s="7">
        <v>129646</v>
      </c>
      <c r="E9" s="7">
        <v>0</v>
      </c>
      <c r="F9" s="7">
        <f t="shared" si="0"/>
        <v>245136</v>
      </c>
      <c r="G9" s="7">
        <v>15523</v>
      </c>
      <c r="H9" s="7">
        <v>9417</v>
      </c>
      <c r="I9" s="7">
        <v>33846</v>
      </c>
      <c r="J9" s="7">
        <v>46134</v>
      </c>
      <c r="K9" s="7">
        <v>48152</v>
      </c>
      <c r="L9" s="7">
        <v>43726</v>
      </c>
      <c r="M9" s="7">
        <v>48338</v>
      </c>
      <c r="N9" t="s">
        <v>58</v>
      </c>
    </row>
    <row r="10" spans="1:14" x14ac:dyDescent="0.25">
      <c r="A10" s="12"/>
      <c r="B10" s="6" t="s">
        <v>8</v>
      </c>
      <c r="C10" s="7">
        <v>371310</v>
      </c>
      <c r="D10" s="7">
        <v>406016</v>
      </c>
      <c r="E10" s="7">
        <v>0</v>
      </c>
      <c r="F10" s="7">
        <f t="shared" si="0"/>
        <v>777326</v>
      </c>
      <c r="G10" s="7">
        <v>43145</v>
      </c>
      <c r="H10" s="7">
        <v>26701</v>
      </c>
      <c r="I10" s="7">
        <v>140490</v>
      </c>
      <c r="J10" s="7">
        <v>186939</v>
      </c>
      <c r="K10" s="7">
        <v>159285</v>
      </c>
      <c r="L10" s="7">
        <v>118302</v>
      </c>
      <c r="M10" s="7">
        <v>102464</v>
      </c>
      <c r="N10" t="s">
        <v>58</v>
      </c>
    </row>
    <row r="11" spans="1:14" x14ac:dyDescent="0.25">
      <c r="A11" s="12"/>
      <c r="B11" s="6" t="s">
        <v>9</v>
      </c>
      <c r="C11" s="7">
        <v>108378</v>
      </c>
      <c r="D11" s="7">
        <v>100021</v>
      </c>
      <c r="E11" s="7">
        <v>0</v>
      </c>
      <c r="F11" s="7">
        <f t="shared" si="0"/>
        <v>208399</v>
      </c>
      <c r="G11" s="7">
        <v>13718</v>
      </c>
      <c r="H11" s="7">
        <v>8356</v>
      </c>
      <c r="I11" s="7">
        <v>38373</v>
      </c>
      <c r="J11" s="7">
        <v>54674</v>
      </c>
      <c r="K11" s="7">
        <v>41217</v>
      </c>
      <c r="L11" s="7">
        <v>28761</v>
      </c>
      <c r="M11" s="7">
        <v>23300</v>
      </c>
      <c r="N11" t="s">
        <v>58</v>
      </c>
    </row>
    <row r="12" spans="1:14" x14ac:dyDescent="0.25">
      <c r="A12" s="12"/>
      <c r="B12" s="6" t="s">
        <v>10</v>
      </c>
      <c r="C12" s="7">
        <v>60161</v>
      </c>
      <c r="D12" s="7">
        <v>65738</v>
      </c>
      <c r="E12" s="7">
        <v>0</v>
      </c>
      <c r="F12" s="7">
        <f t="shared" si="0"/>
        <v>125899</v>
      </c>
      <c r="G12" s="7">
        <v>9275</v>
      </c>
      <c r="H12" s="7">
        <v>4446</v>
      </c>
      <c r="I12" s="7">
        <v>16343</v>
      </c>
      <c r="J12" s="7">
        <v>28374</v>
      </c>
      <c r="K12" s="7">
        <v>28763</v>
      </c>
      <c r="L12" s="7">
        <v>20450</v>
      </c>
      <c r="M12" s="7">
        <v>18248</v>
      </c>
      <c r="N12" t="s">
        <v>58</v>
      </c>
    </row>
    <row r="13" spans="1:14" x14ac:dyDescent="0.25">
      <c r="A13" s="12"/>
      <c r="B13" s="6" t="s">
        <v>11</v>
      </c>
      <c r="C13" s="7">
        <v>2689</v>
      </c>
      <c r="D13" s="7">
        <v>4132</v>
      </c>
      <c r="E13" s="7">
        <v>0</v>
      </c>
      <c r="F13" s="7">
        <f t="shared" si="0"/>
        <v>6821</v>
      </c>
      <c r="G13" s="7">
        <v>193</v>
      </c>
      <c r="H13" s="7">
        <v>187</v>
      </c>
      <c r="I13" s="7">
        <v>438</v>
      </c>
      <c r="J13" s="7">
        <v>598</v>
      </c>
      <c r="K13" s="7">
        <v>828</v>
      </c>
      <c r="L13" s="7">
        <v>1335</v>
      </c>
      <c r="M13" s="7">
        <v>3242</v>
      </c>
      <c r="N13" t="s">
        <v>58</v>
      </c>
    </row>
    <row r="14" spans="1:14" x14ac:dyDescent="0.25">
      <c r="A14" s="12"/>
      <c r="B14" s="6" t="s">
        <v>12</v>
      </c>
      <c r="C14" s="7">
        <v>431997</v>
      </c>
      <c r="D14" s="7">
        <v>421862</v>
      </c>
      <c r="E14" s="7">
        <v>0</v>
      </c>
      <c r="F14" s="7">
        <f t="shared" si="0"/>
        <v>853859</v>
      </c>
      <c r="G14" s="7">
        <v>51344</v>
      </c>
      <c r="H14" s="7">
        <v>25606</v>
      </c>
      <c r="I14" s="7">
        <v>66768</v>
      </c>
      <c r="J14" s="7">
        <v>133638</v>
      </c>
      <c r="K14" s="7">
        <v>196085</v>
      </c>
      <c r="L14" s="7">
        <v>170860</v>
      </c>
      <c r="M14" s="7">
        <v>209558</v>
      </c>
      <c r="N14" t="s">
        <v>58</v>
      </c>
    </row>
    <row r="15" spans="1:14" x14ac:dyDescent="0.25">
      <c r="A15" s="12"/>
      <c r="B15" s="6" t="s">
        <v>13</v>
      </c>
      <c r="C15" s="7">
        <v>4630</v>
      </c>
      <c r="D15" s="7">
        <v>3289</v>
      </c>
      <c r="E15" s="7">
        <v>0</v>
      </c>
      <c r="F15" s="7">
        <f t="shared" si="0"/>
        <v>7919</v>
      </c>
      <c r="G15" s="7">
        <v>417</v>
      </c>
      <c r="H15" s="7">
        <v>175</v>
      </c>
      <c r="I15" s="7">
        <v>715</v>
      </c>
      <c r="J15" s="7">
        <v>1204</v>
      </c>
      <c r="K15" s="7">
        <v>1662</v>
      </c>
      <c r="L15" s="7">
        <v>1859</v>
      </c>
      <c r="M15" s="7">
        <v>1887</v>
      </c>
      <c r="N15" t="s">
        <v>58</v>
      </c>
    </row>
    <row r="16" spans="1:14" x14ac:dyDescent="0.25">
      <c r="A16" s="12"/>
      <c r="B16" s="6" t="s">
        <v>14</v>
      </c>
      <c r="C16" s="7">
        <v>28698</v>
      </c>
      <c r="D16" s="7">
        <v>17352</v>
      </c>
      <c r="E16" s="7">
        <v>0</v>
      </c>
      <c r="F16" s="7">
        <f t="shared" si="0"/>
        <v>46050</v>
      </c>
      <c r="G16" s="7">
        <v>1650</v>
      </c>
      <c r="H16" s="7">
        <v>1085</v>
      </c>
      <c r="I16" s="7">
        <v>8813</v>
      </c>
      <c r="J16" s="7">
        <v>9870</v>
      </c>
      <c r="K16" s="7">
        <v>9570</v>
      </c>
      <c r="L16" s="7">
        <v>7231</v>
      </c>
      <c r="M16" s="7">
        <v>7831</v>
      </c>
      <c r="N16" t="s">
        <v>58</v>
      </c>
    </row>
    <row r="17" spans="1:14" x14ac:dyDescent="0.25">
      <c r="A17" s="12"/>
      <c r="B17" s="6" t="s">
        <v>15</v>
      </c>
      <c r="C17" s="7">
        <v>49053</v>
      </c>
      <c r="D17" s="7">
        <v>72714</v>
      </c>
      <c r="E17" s="7">
        <v>0</v>
      </c>
      <c r="F17" s="7">
        <f t="shared" si="0"/>
        <v>121767</v>
      </c>
      <c r="G17" s="7">
        <v>3361</v>
      </c>
      <c r="H17" s="7">
        <v>4021</v>
      </c>
      <c r="I17" s="7">
        <v>16523</v>
      </c>
      <c r="J17" s="7">
        <v>24811</v>
      </c>
      <c r="K17" s="7">
        <v>19663</v>
      </c>
      <c r="L17" s="7">
        <v>23457</v>
      </c>
      <c r="M17" s="7">
        <v>29931</v>
      </c>
      <c r="N17" t="s">
        <v>58</v>
      </c>
    </row>
    <row r="18" spans="1:14" x14ac:dyDescent="0.25">
      <c r="A18" s="12"/>
      <c r="B18" s="6" t="s">
        <v>16</v>
      </c>
      <c r="C18" s="7">
        <v>30536</v>
      </c>
      <c r="D18" s="7">
        <v>47750</v>
      </c>
      <c r="E18" s="7">
        <v>0</v>
      </c>
      <c r="F18" s="7">
        <f t="shared" si="0"/>
        <v>78286</v>
      </c>
      <c r="G18" s="7">
        <v>1530</v>
      </c>
      <c r="H18" s="7">
        <v>2043</v>
      </c>
      <c r="I18" s="7">
        <v>7830</v>
      </c>
      <c r="J18" s="7">
        <v>13133</v>
      </c>
      <c r="K18" s="7">
        <v>12800</v>
      </c>
      <c r="L18" s="7">
        <v>18277</v>
      </c>
      <c r="M18" s="7">
        <v>22673</v>
      </c>
      <c r="N18" t="s">
        <v>58</v>
      </c>
    </row>
    <row r="19" spans="1:14" x14ac:dyDescent="0.25">
      <c r="A19" s="12"/>
      <c r="B19" s="6" t="s">
        <v>17</v>
      </c>
      <c r="C19" s="7">
        <f>C20-C3-C4-C5-C6-C7-C8-C9-C10-C11-C12-C13-C14-C15-C16-C17-C18</f>
        <v>1506</v>
      </c>
      <c r="D19" s="7">
        <f>D20-D3-D4-D5-D6-D7-D8-D9-D10-D11-D12-D13-D14-D15-D16-D17-D18</f>
        <v>1578</v>
      </c>
      <c r="E19" s="7">
        <f t="shared" ref="E19:G19" si="1">E20-E3-E4-E5-E6-E7-E8-E9-E10-E11-E12-E13-E14-E15-E16-E17-E18</f>
        <v>0</v>
      </c>
      <c r="F19" s="7">
        <f t="shared" si="0"/>
        <v>3084</v>
      </c>
      <c r="G19" s="7">
        <f t="shared" si="1"/>
        <v>215</v>
      </c>
      <c r="H19" s="7">
        <f t="shared" ref="H19:M19" si="2">H20-H3-H4-H5-H6-H7-H8-H9-H10-H11-H12-H13-H14-H15-H16-H17-H18</f>
        <v>96</v>
      </c>
      <c r="I19" s="7">
        <f t="shared" si="2"/>
        <v>359</v>
      </c>
      <c r="J19" s="7">
        <f t="shared" si="2"/>
        <v>527</v>
      </c>
      <c r="K19" s="7">
        <f t="shared" si="2"/>
        <v>622</v>
      </c>
      <c r="L19" s="7">
        <f t="shared" si="2"/>
        <v>622</v>
      </c>
      <c r="M19" s="7">
        <f t="shared" si="2"/>
        <v>643</v>
      </c>
      <c r="N19" t="s">
        <v>58</v>
      </c>
    </row>
    <row r="20" spans="1:14" x14ac:dyDescent="0.25">
      <c r="A20" s="12"/>
      <c r="B20" s="6" t="s">
        <v>18</v>
      </c>
      <c r="C20" s="7">
        <v>5063254</v>
      </c>
      <c r="D20" s="7">
        <v>5689060</v>
      </c>
      <c r="E20" s="7">
        <v>0</v>
      </c>
      <c r="F20" s="7">
        <f t="shared" si="0"/>
        <v>10752314</v>
      </c>
      <c r="G20" s="7">
        <v>777869</v>
      </c>
      <c r="H20" s="7">
        <v>411958</v>
      </c>
      <c r="I20" s="7">
        <v>1538250</v>
      </c>
      <c r="J20" s="7">
        <v>2175738</v>
      </c>
      <c r="K20" s="7">
        <v>2210307</v>
      </c>
      <c r="L20" s="7">
        <v>1801243</v>
      </c>
      <c r="M20" s="7">
        <v>1836949</v>
      </c>
      <c r="N20" t="s">
        <v>58</v>
      </c>
    </row>
    <row r="21" spans="1:14" x14ac:dyDescent="0.25">
      <c r="A21" s="12" t="s">
        <v>19</v>
      </c>
      <c r="B21" s="6" t="s">
        <v>20</v>
      </c>
      <c r="C21" s="7">
        <v>216960</v>
      </c>
      <c r="D21" s="7">
        <v>248796</v>
      </c>
      <c r="E21" s="7">
        <v>0</v>
      </c>
      <c r="F21" s="7">
        <f t="shared" si="0"/>
        <v>465756</v>
      </c>
      <c r="G21" s="7">
        <v>25693</v>
      </c>
      <c r="H21" s="7">
        <v>20061</v>
      </c>
      <c r="I21" s="7">
        <v>55928</v>
      </c>
      <c r="J21" s="7">
        <v>70957</v>
      </c>
      <c r="K21" s="7">
        <v>79323</v>
      </c>
      <c r="L21" s="7">
        <v>78109</v>
      </c>
      <c r="M21" s="7">
        <v>135685</v>
      </c>
      <c r="N21" t="s">
        <v>58</v>
      </c>
    </row>
    <row r="22" spans="1:14" x14ac:dyDescent="0.25">
      <c r="A22" s="12"/>
      <c r="B22" s="6" t="s">
        <v>21</v>
      </c>
      <c r="C22" s="7">
        <v>32417</v>
      </c>
      <c r="D22" s="7">
        <v>45106</v>
      </c>
      <c r="E22" s="7">
        <v>0</v>
      </c>
      <c r="F22" s="7">
        <f t="shared" si="0"/>
        <v>77523</v>
      </c>
      <c r="G22" s="7">
        <v>5364</v>
      </c>
      <c r="H22" s="7">
        <v>4494</v>
      </c>
      <c r="I22" s="7">
        <v>9200</v>
      </c>
      <c r="J22" s="7">
        <v>10447</v>
      </c>
      <c r="K22" s="7">
        <v>11292</v>
      </c>
      <c r="L22" s="7">
        <v>12220</v>
      </c>
      <c r="M22" s="7">
        <v>24506</v>
      </c>
      <c r="N22" t="s">
        <v>58</v>
      </c>
    </row>
    <row r="23" spans="1:14" x14ac:dyDescent="0.25">
      <c r="A23" s="12"/>
      <c r="B23" s="6" t="s">
        <v>22</v>
      </c>
      <c r="C23" s="7">
        <f>C24-C21-C22</f>
        <v>99</v>
      </c>
      <c r="D23" s="7">
        <f>D24-D21-D22</f>
        <v>85</v>
      </c>
      <c r="E23" s="7">
        <f t="shared" ref="E23:G23" si="3">E24-E21-E22</f>
        <v>0</v>
      </c>
      <c r="F23" s="7">
        <f t="shared" si="0"/>
        <v>184</v>
      </c>
      <c r="G23" s="7">
        <f t="shared" si="3"/>
        <v>17</v>
      </c>
      <c r="H23" s="7">
        <f t="shared" ref="H23:M23" si="4">H24-H21-H22</f>
        <v>13</v>
      </c>
      <c r="I23" s="7">
        <f t="shared" si="4"/>
        <v>22</v>
      </c>
      <c r="J23" s="7">
        <f t="shared" si="4"/>
        <v>38</v>
      </c>
      <c r="K23" s="7">
        <f t="shared" si="4"/>
        <v>35</v>
      </c>
      <c r="L23" s="7">
        <f t="shared" si="4"/>
        <v>29</v>
      </c>
      <c r="M23" s="7">
        <f t="shared" si="4"/>
        <v>30</v>
      </c>
      <c r="N23" t="s">
        <v>58</v>
      </c>
    </row>
    <row r="24" spans="1:14" x14ac:dyDescent="0.25">
      <c r="A24" s="12"/>
      <c r="B24" s="6" t="s">
        <v>55</v>
      </c>
      <c r="C24" s="7">
        <v>249476</v>
      </c>
      <c r="D24" s="7">
        <v>293987</v>
      </c>
      <c r="E24" s="7">
        <v>0</v>
      </c>
      <c r="F24" s="7">
        <f t="shared" si="0"/>
        <v>543463</v>
      </c>
      <c r="G24" s="7">
        <v>31074</v>
      </c>
      <c r="H24" s="7">
        <v>24568</v>
      </c>
      <c r="I24" s="7">
        <v>65150</v>
      </c>
      <c r="J24" s="7">
        <v>81442</v>
      </c>
      <c r="K24" s="7">
        <v>90650</v>
      </c>
      <c r="L24" s="7">
        <v>90358</v>
      </c>
      <c r="M24" s="7">
        <v>160221</v>
      </c>
      <c r="N24" t="s">
        <v>58</v>
      </c>
    </row>
    <row r="25" spans="1:14" x14ac:dyDescent="0.25">
      <c r="A25" s="12" t="s">
        <v>23</v>
      </c>
      <c r="B25" s="6" t="s">
        <v>24</v>
      </c>
      <c r="C25" s="7">
        <v>23786</v>
      </c>
      <c r="D25" s="7">
        <v>35827</v>
      </c>
      <c r="E25" s="7">
        <v>0</v>
      </c>
      <c r="F25" s="7">
        <f t="shared" si="0"/>
        <v>59613</v>
      </c>
      <c r="G25" s="7">
        <v>2185</v>
      </c>
      <c r="H25" s="7">
        <v>1919</v>
      </c>
      <c r="I25" s="7">
        <v>8217</v>
      </c>
      <c r="J25" s="7">
        <v>14150</v>
      </c>
      <c r="K25" s="7">
        <v>12354</v>
      </c>
      <c r="L25" s="7">
        <v>11570</v>
      </c>
      <c r="M25" s="7">
        <v>9218</v>
      </c>
      <c r="N25" t="s">
        <v>58</v>
      </c>
    </row>
    <row r="26" spans="1:14" x14ac:dyDescent="0.25">
      <c r="A26" s="12"/>
      <c r="B26" s="6" t="s">
        <v>25</v>
      </c>
      <c r="C26" s="7">
        <v>36034</v>
      </c>
      <c r="D26" s="7">
        <v>42938</v>
      </c>
      <c r="E26" s="7">
        <v>0</v>
      </c>
      <c r="F26" s="7">
        <f t="shared" si="0"/>
        <v>78972</v>
      </c>
      <c r="G26" s="7">
        <v>2828</v>
      </c>
      <c r="H26" s="7">
        <v>2695</v>
      </c>
      <c r="I26" s="7">
        <v>9575</v>
      </c>
      <c r="J26" s="7">
        <v>16406</v>
      </c>
      <c r="K26" s="7">
        <v>16149</v>
      </c>
      <c r="L26" s="7">
        <v>16438</v>
      </c>
      <c r="M26" s="7">
        <v>14881</v>
      </c>
      <c r="N26" t="s">
        <v>58</v>
      </c>
    </row>
    <row r="27" spans="1:14" x14ac:dyDescent="0.25">
      <c r="A27" s="12"/>
      <c r="B27" s="6" t="s">
        <v>26</v>
      </c>
      <c r="C27" s="7">
        <v>20072</v>
      </c>
      <c r="D27" s="7">
        <v>29832</v>
      </c>
      <c r="E27" s="7">
        <v>0</v>
      </c>
      <c r="F27" s="7">
        <f t="shared" si="0"/>
        <v>49904</v>
      </c>
      <c r="G27" s="7">
        <v>1238</v>
      </c>
      <c r="H27" s="7">
        <v>1454</v>
      </c>
      <c r="I27" s="7">
        <v>4989</v>
      </c>
      <c r="J27" s="7">
        <v>11167</v>
      </c>
      <c r="K27" s="7">
        <v>8938</v>
      </c>
      <c r="L27" s="7">
        <v>10634</v>
      </c>
      <c r="M27" s="7">
        <v>11484</v>
      </c>
      <c r="N27" t="s">
        <v>58</v>
      </c>
    </row>
    <row r="28" spans="1:14" x14ac:dyDescent="0.25">
      <c r="A28" s="12"/>
      <c r="B28" s="6" t="s">
        <v>27</v>
      </c>
      <c r="C28" s="7">
        <v>11637</v>
      </c>
      <c r="D28" s="7">
        <v>15548</v>
      </c>
      <c r="E28" s="7">
        <v>0</v>
      </c>
      <c r="F28" s="7">
        <f t="shared" si="0"/>
        <v>27185</v>
      </c>
      <c r="G28" s="7">
        <v>1283</v>
      </c>
      <c r="H28" s="7">
        <v>927</v>
      </c>
      <c r="I28" s="7">
        <v>3937</v>
      </c>
      <c r="J28" s="7">
        <v>6127</v>
      </c>
      <c r="K28" s="7">
        <v>5499</v>
      </c>
      <c r="L28" s="7">
        <v>4906</v>
      </c>
      <c r="M28" s="7">
        <v>4506</v>
      </c>
      <c r="N28" t="s">
        <v>58</v>
      </c>
    </row>
    <row r="29" spans="1:14" x14ac:dyDescent="0.25">
      <c r="A29" s="12"/>
      <c r="B29" s="6" t="s">
        <v>28</v>
      </c>
      <c r="C29" s="7">
        <v>179</v>
      </c>
      <c r="D29" s="7">
        <v>236</v>
      </c>
      <c r="E29" s="7">
        <v>0</v>
      </c>
      <c r="F29" s="7">
        <f t="shared" si="0"/>
        <v>415</v>
      </c>
      <c r="G29" s="7">
        <v>17</v>
      </c>
      <c r="H29" s="7">
        <v>16</v>
      </c>
      <c r="I29" s="7">
        <v>93</v>
      </c>
      <c r="J29" s="7">
        <v>123</v>
      </c>
      <c r="K29" s="7">
        <v>61</v>
      </c>
      <c r="L29" s="7">
        <v>50</v>
      </c>
      <c r="M29" s="7">
        <v>55</v>
      </c>
      <c r="N29" t="s">
        <v>58</v>
      </c>
    </row>
    <row r="30" spans="1:14" x14ac:dyDescent="0.25">
      <c r="A30" s="12"/>
      <c r="B30" s="6" t="s">
        <v>29</v>
      </c>
      <c r="C30" s="7">
        <v>11019</v>
      </c>
      <c r="D30" s="7">
        <v>18344</v>
      </c>
      <c r="E30" s="7">
        <v>0</v>
      </c>
      <c r="F30" s="7">
        <f t="shared" si="0"/>
        <v>29363</v>
      </c>
      <c r="G30" s="7">
        <v>1811</v>
      </c>
      <c r="H30" s="7">
        <v>1784</v>
      </c>
      <c r="I30" s="7">
        <v>6524</v>
      </c>
      <c r="J30" s="7">
        <v>6077</v>
      </c>
      <c r="K30" s="7">
        <v>4688</v>
      </c>
      <c r="L30" s="7">
        <v>4625</v>
      </c>
      <c r="M30" s="7">
        <v>3854</v>
      </c>
      <c r="N30" t="s">
        <v>58</v>
      </c>
    </row>
    <row r="31" spans="1:14" x14ac:dyDescent="0.25">
      <c r="A31" s="12"/>
      <c r="B31" s="6" t="s">
        <v>30</v>
      </c>
      <c r="C31" s="7">
        <v>21994</v>
      </c>
      <c r="D31" s="7">
        <v>33566</v>
      </c>
      <c r="E31" s="7">
        <v>0</v>
      </c>
      <c r="F31" s="7">
        <f t="shared" si="0"/>
        <v>55560</v>
      </c>
      <c r="G31" s="7">
        <v>1647</v>
      </c>
      <c r="H31" s="7">
        <v>1809</v>
      </c>
      <c r="I31" s="7">
        <v>5786</v>
      </c>
      <c r="J31" s="7">
        <v>10278</v>
      </c>
      <c r="K31" s="7">
        <v>9480</v>
      </c>
      <c r="L31" s="7">
        <v>12601</v>
      </c>
      <c r="M31" s="7">
        <v>13959</v>
      </c>
      <c r="N31" t="s">
        <v>58</v>
      </c>
    </row>
    <row r="32" spans="1:14" x14ac:dyDescent="0.25">
      <c r="A32" s="12"/>
      <c r="B32" s="6" t="s">
        <v>31</v>
      </c>
      <c r="C32" s="7">
        <f>C33-C25-C26-C27-C28-C29-C30-C31</f>
        <v>4033</v>
      </c>
      <c r="D32" s="7">
        <f>D33-D25-D26-D27-D28-D29-D30-D31</f>
        <v>5996</v>
      </c>
      <c r="E32" s="7">
        <f t="shared" ref="E32:G32" si="5">E33-E25-E26-E27-E28-E29-E30-E31</f>
        <v>0</v>
      </c>
      <c r="F32" s="7">
        <f t="shared" si="0"/>
        <v>10029</v>
      </c>
      <c r="G32" s="7">
        <f t="shared" si="5"/>
        <v>262</v>
      </c>
      <c r="H32" s="7">
        <f t="shared" ref="H32:M32" si="6">H33-H25-H26-H27-H28-H29-H30-H31</f>
        <v>266</v>
      </c>
      <c r="I32" s="7">
        <f t="shared" si="6"/>
        <v>1557</v>
      </c>
      <c r="J32" s="7">
        <f t="shared" si="6"/>
        <v>1866</v>
      </c>
      <c r="K32" s="7">
        <f t="shared" si="6"/>
        <v>1594</v>
      </c>
      <c r="L32" s="7">
        <f t="shared" si="6"/>
        <v>2181</v>
      </c>
      <c r="M32" s="7">
        <f t="shared" si="6"/>
        <v>2303</v>
      </c>
      <c r="N32" t="s">
        <v>58</v>
      </c>
    </row>
    <row r="33" spans="1:14" x14ac:dyDescent="0.25">
      <c r="A33" s="12"/>
      <c r="B33" s="6" t="s">
        <v>32</v>
      </c>
      <c r="C33" s="7">
        <v>128754</v>
      </c>
      <c r="D33" s="7">
        <v>182287</v>
      </c>
      <c r="E33" s="7">
        <v>0</v>
      </c>
      <c r="F33" s="7">
        <f t="shared" si="0"/>
        <v>311041</v>
      </c>
      <c r="G33" s="7">
        <v>11271</v>
      </c>
      <c r="H33" s="7">
        <v>10870</v>
      </c>
      <c r="I33" s="7">
        <v>40678</v>
      </c>
      <c r="J33" s="7">
        <v>66194</v>
      </c>
      <c r="K33" s="7">
        <v>58763</v>
      </c>
      <c r="L33" s="7">
        <v>63005</v>
      </c>
      <c r="M33" s="7">
        <v>60260</v>
      </c>
      <c r="N33" t="s">
        <v>58</v>
      </c>
    </row>
    <row r="34" spans="1:14" x14ac:dyDescent="0.25">
      <c r="A34" s="16" t="s">
        <v>33</v>
      </c>
      <c r="B34" s="6" t="s">
        <v>34</v>
      </c>
      <c r="C34" s="7">
        <v>53773</v>
      </c>
      <c r="D34" s="7">
        <v>76503</v>
      </c>
      <c r="E34" s="7">
        <v>0</v>
      </c>
      <c r="F34" s="7">
        <f t="shared" si="0"/>
        <v>130276</v>
      </c>
      <c r="G34" s="7">
        <v>10165</v>
      </c>
      <c r="H34" s="7">
        <v>7033</v>
      </c>
      <c r="I34" s="7">
        <v>23223</v>
      </c>
      <c r="J34" s="7">
        <v>25599</v>
      </c>
      <c r="K34" s="7">
        <v>20973</v>
      </c>
      <c r="L34" s="7">
        <v>18015</v>
      </c>
      <c r="M34" s="7">
        <v>25268</v>
      </c>
      <c r="N34" t="s">
        <v>58</v>
      </c>
    </row>
    <row r="35" spans="1:14" x14ac:dyDescent="0.25">
      <c r="A35" s="16"/>
      <c r="B35" s="8" t="s">
        <v>35</v>
      </c>
      <c r="C35" s="7">
        <v>11666</v>
      </c>
      <c r="D35" s="7">
        <v>16931</v>
      </c>
      <c r="E35" s="7">
        <v>0</v>
      </c>
      <c r="F35" s="7">
        <f t="shared" si="0"/>
        <v>28597</v>
      </c>
      <c r="G35" s="7">
        <v>1942</v>
      </c>
      <c r="H35" s="7">
        <v>1090</v>
      </c>
      <c r="I35" s="7">
        <v>2929</v>
      </c>
      <c r="J35" s="7">
        <v>5682</v>
      </c>
      <c r="K35" s="7">
        <v>4312</v>
      </c>
      <c r="L35" s="7">
        <v>4224</v>
      </c>
      <c r="M35" s="7">
        <v>8418</v>
      </c>
      <c r="N35" t="s">
        <v>58</v>
      </c>
    </row>
    <row r="36" spans="1:14" x14ac:dyDescent="0.25">
      <c r="A36" s="16"/>
      <c r="B36" s="8" t="s">
        <v>36</v>
      </c>
      <c r="C36" s="7">
        <v>5327</v>
      </c>
      <c r="D36" s="7">
        <v>5228</v>
      </c>
      <c r="E36" s="7">
        <v>0</v>
      </c>
      <c r="F36" s="7">
        <f t="shared" si="0"/>
        <v>10555</v>
      </c>
      <c r="G36" s="7">
        <v>679</v>
      </c>
      <c r="H36" s="7">
        <v>496</v>
      </c>
      <c r="I36" s="7">
        <v>1666</v>
      </c>
      <c r="J36" s="7">
        <v>2721</v>
      </c>
      <c r="K36" s="7">
        <v>2334</v>
      </c>
      <c r="L36" s="7">
        <v>1699</v>
      </c>
      <c r="M36" s="7">
        <v>960</v>
      </c>
      <c r="N36" t="s">
        <v>58</v>
      </c>
    </row>
    <row r="37" spans="1:14" x14ac:dyDescent="0.25">
      <c r="A37" s="16"/>
      <c r="B37" s="8" t="s">
        <v>37</v>
      </c>
      <c r="C37" s="7">
        <f>C38-C34-C35-C36</f>
        <v>68</v>
      </c>
      <c r="D37" s="7">
        <f>D38-D34-D35-D36</f>
        <v>14</v>
      </c>
      <c r="E37" s="7">
        <f t="shared" ref="E37:G37" si="7">E38-E34-E35-E36</f>
        <v>0</v>
      </c>
      <c r="F37" s="7">
        <f t="shared" si="0"/>
        <v>82</v>
      </c>
      <c r="G37" s="7">
        <f t="shared" si="7"/>
        <v>2</v>
      </c>
      <c r="H37" s="7">
        <f t="shared" ref="H37:M37" si="8">H38-H34-H35-H36</f>
        <v>3</v>
      </c>
      <c r="I37" s="7">
        <f t="shared" si="8"/>
        <v>8</v>
      </c>
      <c r="J37" s="7">
        <f t="shared" si="8"/>
        <v>18</v>
      </c>
      <c r="K37" s="7">
        <f t="shared" si="8"/>
        <v>15</v>
      </c>
      <c r="L37" s="7">
        <f t="shared" si="8"/>
        <v>21</v>
      </c>
      <c r="M37" s="7">
        <f t="shared" si="8"/>
        <v>15</v>
      </c>
      <c r="N37" t="s">
        <v>58</v>
      </c>
    </row>
    <row r="38" spans="1:14" x14ac:dyDescent="0.25">
      <c r="A38" s="17"/>
      <c r="B38" s="6" t="s">
        <v>38</v>
      </c>
      <c r="C38" s="7">
        <v>70834</v>
      </c>
      <c r="D38" s="7">
        <v>98676</v>
      </c>
      <c r="E38" s="7">
        <v>0</v>
      </c>
      <c r="F38" s="7">
        <f t="shared" si="0"/>
        <v>169510</v>
      </c>
      <c r="G38" s="7">
        <v>12788</v>
      </c>
      <c r="H38" s="7">
        <v>8622</v>
      </c>
      <c r="I38" s="7">
        <v>27826</v>
      </c>
      <c r="J38" s="7">
        <v>34020</v>
      </c>
      <c r="K38" s="7">
        <v>27634</v>
      </c>
      <c r="L38" s="7">
        <v>23959</v>
      </c>
      <c r="M38" s="7">
        <v>34661</v>
      </c>
      <c r="N38" t="s">
        <v>58</v>
      </c>
    </row>
    <row r="39" spans="1:14" x14ac:dyDescent="0.25">
      <c r="A39" s="12" t="s">
        <v>56</v>
      </c>
      <c r="B39" s="6" t="s">
        <v>39</v>
      </c>
      <c r="C39" s="7">
        <v>39</v>
      </c>
      <c r="D39" s="7">
        <v>45</v>
      </c>
      <c r="E39" s="7">
        <v>0</v>
      </c>
      <c r="F39" s="7">
        <f t="shared" si="0"/>
        <v>84</v>
      </c>
      <c r="G39" s="7">
        <v>8</v>
      </c>
      <c r="H39" s="7">
        <v>1</v>
      </c>
      <c r="I39" s="7">
        <v>11</v>
      </c>
      <c r="J39" s="7">
        <v>18</v>
      </c>
      <c r="K39" s="7">
        <v>16</v>
      </c>
      <c r="L39" s="7">
        <v>14</v>
      </c>
      <c r="M39" s="7">
        <v>16</v>
      </c>
      <c r="N39" t="s">
        <v>58</v>
      </c>
    </row>
    <row r="40" spans="1:14" x14ac:dyDescent="0.25">
      <c r="A40" s="12"/>
      <c r="B40" s="6" t="s">
        <v>57</v>
      </c>
      <c r="C40" s="7">
        <f>C41-C39</f>
        <v>137</v>
      </c>
      <c r="D40" s="7">
        <f>D41-D39</f>
        <v>119</v>
      </c>
      <c r="E40" s="7">
        <f t="shared" ref="E40:G40" si="9">E41-E39</f>
        <v>0</v>
      </c>
      <c r="F40" s="7">
        <f t="shared" si="0"/>
        <v>256</v>
      </c>
      <c r="G40" s="7">
        <f t="shared" si="9"/>
        <v>18</v>
      </c>
      <c r="H40" s="7">
        <f t="shared" ref="H40:M40" si="10">H41-H39</f>
        <v>3</v>
      </c>
      <c r="I40" s="7">
        <f t="shared" si="10"/>
        <v>30</v>
      </c>
      <c r="J40" s="7">
        <f t="shared" si="10"/>
        <v>86</v>
      </c>
      <c r="K40" s="7">
        <f t="shared" si="10"/>
        <v>54</v>
      </c>
      <c r="L40" s="7">
        <f t="shared" si="10"/>
        <v>34</v>
      </c>
      <c r="M40" s="7">
        <f t="shared" si="10"/>
        <v>31</v>
      </c>
      <c r="N40" t="s">
        <v>58</v>
      </c>
    </row>
    <row r="41" spans="1:14" x14ac:dyDescent="0.25">
      <c r="A41" s="12"/>
      <c r="B41" s="6" t="s">
        <v>40</v>
      </c>
      <c r="C41" s="7">
        <v>176</v>
      </c>
      <c r="D41" s="7">
        <v>164</v>
      </c>
      <c r="E41" s="7">
        <v>0</v>
      </c>
      <c r="F41" s="7">
        <f t="shared" si="0"/>
        <v>340</v>
      </c>
      <c r="G41" s="7">
        <v>26</v>
      </c>
      <c r="H41" s="7">
        <v>4</v>
      </c>
      <c r="I41" s="7">
        <v>41</v>
      </c>
      <c r="J41" s="7">
        <v>104</v>
      </c>
      <c r="K41" s="7">
        <v>70</v>
      </c>
      <c r="L41" s="7">
        <v>48</v>
      </c>
      <c r="M41" s="7">
        <v>47</v>
      </c>
      <c r="N41" t="s">
        <v>58</v>
      </c>
    </row>
    <row r="42" spans="1:14" x14ac:dyDescent="0.25">
      <c r="A42" s="9"/>
      <c r="B42" s="6" t="s">
        <v>41</v>
      </c>
      <c r="C42" s="7">
        <v>9217</v>
      </c>
      <c r="D42" s="7">
        <v>9949</v>
      </c>
      <c r="E42" s="7">
        <v>0</v>
      </c>
      <c r="F42" s="7">
        <f t="shared" si="0"/>
        <v>19166</v>
      </c>
      <c r="G42" s="7">
        <v>1421</v>
      </c>
      <c r="H42" s="7">
        <v>666</v>
      </c>
      <c r="I42" s="7">
        <v>1739</v>
      </c>
      <c r="J42" s="7">
        <v>2098</v>
      </c>
      <c r="K42" s="7">
        <v>3058</v>
      </c>
      <c r="L42" s="7">
        <v>4188</v>
      </c>
      <c r="M42" s="7">
        <v>5996</v>
      </c>
      <c r="N42" t="s">
        <v>58</v>
      </c>
    </row>
    <row r="43" spans="1:14" x14ac:dyDescent="0.25">
      <c r="A43" s="11"/>
      <c r="B43" s="6" t="s">
        <v>42</v>
      </c>
      <c r="C43" s="7">
        <f>C20+C24+C33+C38+C41+C42</f>
        <v>5521711</v>
      </c>
      <c r="D43" s="7">
        <f>D20+D24+D33+D38+D41+D42</f>
        <v>6274123</v>
      </c>
      <c r="E43" s="7">
        <f t="shared" ref="E43:G43" si="11">E20+E24+E33+E38+E41+E42</f>
        <v>0</v>
      </c>
      <c r="F43" s="7">
        <f t="shared" si="0"/>
        <v>11795834</v>
      </c>
      <c r="G43" s="7">
        <f t="shared" si="11"/>
        <v>834449</v>
      </c>
      <c r="H43" s="7">
        <f t="shared" ref="H43:M43" si="12">H20+H24+H33+H38+H41+H42</f>
        <v>456688</v>
      </c>
      <c r="I43" s="7">
        <f t="shared" si="12"/>
        <v>1673684</v>
      </c>
      <c r="J43" s="7">
        <f t="shared" si="12"/>
        <v>2359596</v>
      </c>
      <c r="K43" s="7">
        <f t="shared" si="12"/>
        <v>2390482</v>
      </c>
      <c r="L43" s="7">
        <f t="shared" si="12"/>
        <v>1982801</v>
      </c>
      <c r="M43" s="7">
        <f t="shared" si="12"/>
        <v>2098134</v>
      </c>
      <c r="N43" t="s">
        <v>58</v>
      </c>
    </row>
    <row r="45" spans="1:14" ht="50.1" customHeight="1" x14ac:dyDescent="0.25">
      <c r="A45" s="18" t="s">
        <v>59</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tbrocadmin</cp:lastModifiedBy>
  <cp:lastPrinted>2018-08-24T12:08:25Z</cp:lastPrinted>
  <dcterms:created xsi:type="dcterms:W3CDTF">2018-08-16T05:50:32Z</dcterms:created>
  <dcterms:modified xsi:type="dcterms:W3CDTF">2024-02-20T03:25:12Z</dcterms:modified>
</cp:coreProperties>
</file>