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12(提醒-月報中英7個檔案相同「中英文版」行政資訊網皆要上傳)(對照10912月檔案看要上傳哪些檔)\"/>
    </mc:Choice>
  </mc:AlternateContent>
  <xr:revisionPtr revIDLastSave="0" documentId="13_ncr:1_{DAD46658-1443-47C9-8817-3B184F1C908D}"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s="1"/>
  <c r="H24" i="2"/>
  <c r="H25" i="2"/>
  <c r="H26" i="2"/>
  <c r="H27" i="2"/>
  <c r="H28" i="2"/>
  <c r="H29" i="2"/>
  <c r="H30" i="2"/>
  <c r="H31" i="2"/>
  <c r="F32" i="2"/>
  <c r="G32" i="2"/>
  <c r="H32" i="2" s="1"/>
  <c r="H33" i="2"/>
  <c r="H34" i="2"/>
  <c r="H35" i="2"/>
  <c r="H36" i="2"/>
  <c r="F37" i="2"/>
  <c r="G37" i="2"/>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<sst xmlns="http://schemas.openxmlformats.org/spreadsheetml/2006/main" count="96" uniqueCount="55">
  <si>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</si>
  <si>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</si>
  <si>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</si>
  <si>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</si>
  <si>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</si>
  <si>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</si>
  <si>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</si>
  <si>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</si>
  <si>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</si>
  <si>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</si>
  <si>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</si>
  <si>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</si>
  <si>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</si>
  <si>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</si>
  <si>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</si>
  <si>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</si>
  <si>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</si>
  <si>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</si>
  <si>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</si>
  <si>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</si>
  <si>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</si>
  <si>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</si>
  <si>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</si>
  <si>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</si>
  <si>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</si>
  <si>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</si>
  <si>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</si>
  <si>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</si>
  <si>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</si>
  <si>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</si>
  <si>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</si>
  <si>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</si>
  <si>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</si>
  <si>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</si>
  <si>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</si>
  <si>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</si>
  <si>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</si>
  <si>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</si>
  <si>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</si>
  <si>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</si>
  <si>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</si>
  <si>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</si>
  <si>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</si>
  <si>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</si>
  <si>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</si>
  <si>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</si>
  <si>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</si>
  <si>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</si>
  <si>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112年12月及1至12月中華民國國民出國人次及成長率－按目的地分
Table 2-2 Outbound Departures of Nationals of the Republic
of China by Destination, December &amp; January-December,2023</t>
  </si>
  <si>
    <t>112年12月
December, 2023</t>
  </si>
  <si>
    <t>111年12月
December, 2022</t>
  </si>
  <si>
    <t>112年1-12月
Jan.-Dec., 2023</t>
  </si>
  <si>
    <t>111年1-12月
Jan.-Dec.,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</si>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</sst>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0" activePane="bottomLeft" state="frozen"/>
      <selection pane="bottomLeft" activeCell="A44" sqref="A44:H44"/>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76543</v>
      </c>
      <c r="D3" s="5">
        <v>15809</v>
      </c>
      <c r="E3" s="6">
        <f>IF(D3=0,0,((C3/D3)-1)*100)</f>
        <v>384.17357201594029</v>
      </c>
      <c r="F3" s="5">
        <v>743443</v>
      </c>
      <c r="G3" s="5">
        <v>52725</v>
      </c>
      <c r="H3" s="6">
        <f>IF(G3=0,0,((F3/G3)-1)*100)</f>
        <v>1310.0388809862493</v>
      </c>
      <c r="I3" t="s">
        <v>53</v>
      </c>
    </row>
    <row r="4" spans="1:9" x14ac:dyDescent="0.25">
      <c r="A4" s="16"/>
      <c r="B4" s="4" t="s">
        <v>4</v>
      </c>
      <c r="C4" s="5">
        <v>30282</v>
      </c>
      <c r="D4" s="5">
        <v>1352</v>
      </c>
      <c r="E4" s="6">
        <f t="shared" ref="E4:E43" si="0">IF(D4=0,0,((C4/D4)-1)*100)</f>
        <v>2139.792899408284</v>
      </c>
      <c r="F4" s="5">
        <v>275979</v>
      </c>
      <c r="G4" s="5">
        <v>7556</v>
      </c>
      <c r="H4" s="6">
        <f t="shared" ref="H4:H43" si="1">IF(G4=0,0,((F4/G4)-1)*100)</f>
        <v>3552.4483853890947</v>
      </c>
      <c r="I4" t="s">
        <v>53</v>
      </c>
    </row>
    <row r="5" spans="1:9" x14ac:dyDescent="0.25">
      <c r="A5" s="16"/>
      <c r="B5" s="4" t="s">
        <v>5</v>
      </c>
      <c r="C5" s="5">
        <v>172021</v>
      </c>
      <c r="D5" s="5">
        <v>12434</v>
      </c>
      <c r="E5" s="6">
        <f t="shared" si="0"/>
        <v>1283.4727360463246</v>
      </c>
      <c r="F5" s="5">
        <v>1761134</v>
      </c>
      <c r="G5" s="5">
        <v>165895</v>
      </c>
      <c r="H5" s="6">
        <f t="shared" si="1"/>
        <v>961.59558757045113</v>
      </c>
      <c r="I5" t="s">
        <v>53</v>
      </c>
    </row>
    <row r="6" spans="1:9" x14ac:dyDescent="0.25">
      <c r="A6" s="16"/>
      <c r="B6" s="4" t="s">
        <v>6</v>
      </c>
      <c r="C6" s="5">
        <v>395864</v>
      </c>
      <c r="D6" s="5">
        <v>173765</v>
      </c>
      <c r="E6" s="6">
        <f t="shared" si="0"/>
        <v>127.81572813857798</v>
      </c>
      <c r="F6" s="5">
        <v>4225804</v>
      </c>
      <c r="G6" s="5">
        <v>354219</v>
      </c>
      <c r="H6" s="6">
        <f t="shared" si="1"/>
        <v>1092.9919061371636</v>
      </c>
      <c r="I6" t="s">
        <v>53</v>
      </c>
    </row>
    <row r="7" spans="1:9" x14ac:dyDescent="0.25">
      <c r="A7" s="16"/>
      <c r="B7" s="4" t="s">
        <v>7</v>
      </c>
      <c r="C7" s="5">
        <v>78254</v>
      </c>
      <c r="D7" s="5">
        <v>29420</v>
      </c>
      <c r="E7" s="6">
        <f t="shared" si="0"/>
        <v>165.98912304554725</v>
      </c>
      <c r="F7" s="5">
        <v>954693</v>
      </c>
      <c r="G7" s="5">
        <v>78318</v>
      </c>
      <c r="H7" s="6">
        <f t="shared" si="1"/>
        <v>1118.9956331877729</v>
      </c>
      <c r="I7" t="s">
        <v>53</v>
      </c>
    </row>
    <row r="8" spans="1:9" x14ac:dyDescent="0.25">
      <c r="A8" s="16"/>
      <c r="B8" s="4" t="s">
        <v>8</v>
      </c>
      <c r="C8" s="5">
        <v>15121</v>
      </c>
      <c r="D8" s="5">
        <v>14260</v>
      </c>
      <c r="E8" s="6">
        <f t="shared" si="0"/>
        <v>6.0378681626928499</v>
      </c>
      <c r="F8" s="5">
        <v>316715</v>
      </c>
      <c r="G8" s="5">
        <v>78961</v>
      </c>
      <c r="H8" s="6">
        <f t="shared" si="1"/>
        <v>301.10307620217577</v>
      </c>
      <c r="I8" t="s">
        <v>53</v>
      </c>
    </row>
    <row r="9" spans="1:9" x14ac:dyDescent="0.25">
      <c r="A9" s="16"/>
      <c r="B9" s="4" t="s">
        <v>9</v>
      </c>
      <c r="C9" s="5">
        <v>14518</v>
      </c>
      <c r="D9" s="5">
        <v>7340</v>
      </c>
      <c r="E9" s="6">
        <f t="shared" si="0"/>
        <v>97.792915531335154</v>
      </c>
      <c r="F9" s="5">
        <v>245136</v>
      </c>
      <c r="G9" s="5">
        <v>29909</v>
      </c>
      <c r="H9" s="6">
        <f t="shared" si="1"/>
        <v>719.60613862048217</v>
      </c>
      <c r="I9" t="s">
        <v>53</v>
      </c>
    </row>
    <row r="10" spans="1:9" x14ac:dyDescent="0.25">
      <c r="A10" s="16"/>
      <c r="B10" s="4" t="s">
        <v>10</v>
      </c>
      <c r="C10" s="5">
        <v>70664</v>
      </c>
      <c r="D10" s="5">
        <v>31283</v>
      </c>
      <c r="E10" s="6">
        <f t="shared" si="0"/>
        <v>125.88626410510501</v>
      </c>
      <c r="F10" s="5">
        <v>777326</v>
      </c>
      <c r="G10" s="5">
        <v>104892</v>
      </c>
      <c r="H10" s="6">
        <f t="shared" si="1"/>
        <v>641.07272241925023</v>
      </c>
      <c r="I10" t="s">
        <v>53</v>
      </c>
    </row>
    <row r="11" spans="1:9" x14ac:dyDescent="0.25">
      <c r="A11" s="16"/>
      <c r="B11" s="4" t="s">
        <v>11</v>
      </c>
      <c r="C11" s="5">
        <v>14775</v>
      </c>
      <c r="D11" s="5">
        <v>7297</v>
      </c>
      <c r="E11" s="6">
        <f t="shared" si="0"/>
        <v>102.48047142661369</v>
      </c>
      <c r="F11" s="5">
        <v>208399</v>
      </c>
      <c r="G11" s="5">
        <v>29027</v>
      </c>
      <c r="H11" s="6">
        <f t="shared" si="1"/>
        <v>617.94880628380474</v>
      </c>
      <c r="I11" t="s">
        <v>53</v>
      </c>
    </row>
    <row r="12" spans="1:9" x14ac:dyDescent="0.25">
      <c r="A12" s="16"/>
      <c r="B12" s="4" t="s">
        <v>12</v>
      </c>
      <c r="C12" s="5">
        <v>9168</v>
      </c>
      <c r="D12" s="5">
        <v>4621</v>
      </c>
      <c r="E12" s="6">
        <f t="shared" si="0"/>
        <v>98.398615018394281</v>
      </c>
      <c r="F12" s="5">
        <v>125899</v>
      </c>
      <c r="G12" s="5">
        <v>20793</v>
      </c>
      <c r="H12" s="6">
        <f t="shared" si="1"/>
        <v>505.48742365219067</v>
      </c>
      <c r="I12" t="s">
        <v>53</v>
      </c>
    </row>
    <row r="13" spans="1:9" x14ac:dyDescent="0.25">
      <c r="A13" s="16"/>
      <c r="B13" s="4" t="s">
        <v>13</v>
      </c>
      <c r="C13" s="5">
        <v>323</v>
      </c>
      <c r="D13" s="5">
        <v>1</v>
      </c>
      <c r="E13" s="6">
        <f t="shared" si="0"/>
        <v>32200</v>
      </c>
      <c r="F13" s="5">
        <v>6821</v>
      </c>
      <c r="G13" s="5">
        <v>36</v>
      </c>
      <c r="H13" s="6">
        <f t="shared" si="1"/>
        <v>18847.222222222223</v>
      </c>
      <c r="I13" t="s">
        <v>53</v>
      </c>
    </row>
    <row r="14" spans="1:9" x14ac:dyDescent="0.25">
      <c r="A14" s="16"/>
      <c r="B14" s="4" t="s">
        <v>14</v>
      </c>
      <c r="C14" s="5">
        <v>89821</v>
      </c>
      <c r="D14" s="5">
        <v>27454</v>
      </c>
      <c r="E14" s="6">
        <f t="shared" si="0"/>
        <v>227.16908282946017</v>
      </c>
      <c r="F14" s="5">
        <v>853859</v>
      </c>
      <c r="G14" s="5">
        <v>133203</v>
      </c>
      <c r="H14" s="6">
        <f t="shared" si="1"/>
        <v>541.02084787880153</v>
      </c>
      <c r="I14" t="s">
        <v>53</v>
      </c>
    </row>
    <row r="15" spans="1:9" x14ac:dyDescent="0.25">
      <c r="A15" s="16"/>
      <c r="B15" s="4" t="s">
        <v>15</v>
      </c>
      <c r="C15" s="5">
        <v>436</v>
      </c>
      <c r="D15" s="5">
        <v>514</v>
      </c>
      <c r="E15" s="6">
        <f t="shared" si="0"/>
        <v>-15.175097276264593</v>
      </c>
      <c r="F15" s="5">
        <v>7919</v>
      </c>
      <c r="G15" s="5">
        <v>2681</v>
      </c>
      <c r="H15" s="6">
        <f t="shared" si="1"/>
        <v>195.37486012681836</v>
      </c>
      <c r="I15" t="s">
        <v>53</v>
      </c>
    </row>
    <row r="16" spans="1:9" x14ac:dyDescent="0.25">
      <c r="A16" s="16"/>
      <c r="B16" s="4" t="s">
        <v>16</v>
      </c>
      <c r="C16" s="5">
        <v>3787</v>
      </c>
      <c r="D16" s="5">
        <v>2164</v>
      </c>
      <c r="E16" s="6">
        <f t="shared" si="0"/>
        <v>75</v>
      </c>
      <c r="F16" s="5">
        <v>46050</v>
      </c>
      <c r="G16" s="5">
        <v>17471</v>
      </c>
      <c r="H16" s="6">
        <f t="shared" si="1"/>
        <v>163.57964627096334</v>
      </c>
      <c r="I16" t="s">
        <v>53</v>
      </c>
    </row>
    <row r="17" spans="1:9" x14ac:dyDescent="0.25">
      <c r="A17" s="16"/>
      <c r="B17" s="4" t="s">
        <v>17</v>
      </c>
      <c r="C17" s="5">
        <v>8177</v>
      </c>
      <c r="D17" s="5">
        <v>4712</v>
      </c>
      <c r="E17" s="6">
        <f t="shared" si="0"/>
        <v>73.535653650254673</v>
      </c>
      <c r="F17" s="5">
        <v>121767</v>
      </c>
      <c r="G17" s="5">
        <v>31884</v>
      </c>
      <c r="H17" s="6">
        <f t="shared" si="1"/>
        <v>281.90628528415505</v>
      </c>
      <c r="I17" t="s">
        <v>53</v>
      </c>
    </row>
    <row r="18" spans="1:9" x14ac:dyDescent="0.25">
      <c r="A18" s="16"/>
      <c r="B18" s="4" t="s">
        <v>18</v>
      </c>
      <c r="C18" s="5">
        <v>4728</v>
      </c>
      <c r="D18" s="5">
        <v>4076</v>
      </c>
      <c r="E18" s="6">
        <f t="shared" si="0"/>
        <v>15.996074582924447</v>
      </c>
      <c r="F18" s="5">
        <v>78286</v>
      </c>
      <c r="G18" s="5">
        <v>29586</v>
      </c>
      <c r="H18" s="6">
        <f t="shared" si="1"/>
        <v>164.60488068681133</v>
      </c>
      <c r="I18" t="s">
        <v>53</v>
      </c>
    </row>
    <row r="19" spans="1:9" x14ac:dyDescent="0.25">
      <c r="A19" s="16"/>
      <c r="B19" s="4" t="s">
        <v>19</v>
      </c>
      <c r="C19" s="5">
        <f>C20-C3-C4-C5-C6-C7-C8-C9-C10-C11-C12-C13-C14-C15-C16-C17-C18</f>
        <v>192</v>
      </c>
      <c r="D19" s="5">
        <f>D20-D3-D4-D5-D6-D7-D8-D9-D10-D11-D12-D13-D14-D15-D16-D17-D18</f>
        <v>118</v>
      </c>
      <c r="E19" s="6">
        <f t="shared" si="0"/>
        <v>62.711864406779668</v>
      </c>
      <c r="F19" s="5">
        <f>F20-F3-F4-F5-F6-F7-F8-F9-F10-F11-F12-F13-F14-F15-F16-F17-F18</f>
        <v>3084</v>
      </c>
      <c r="G19" s="5">
        <f>G20-G3-G4-G5-G6-G7-G8-G9-G10-G11-G12-G13-G14-G15-G16-G17-G18</f>
        <v>706</v>
      </c>
      <c r="H19" s="6">
        <f t="shared" si="1"/>
        <v>336.82719546742203</v>
      </c>
      <c r="I19" t="s">
        <v>53</v>
      </c>
    </row>
    <row r="20" spans="1:9" x14ac:dyDescent="0.25">
      <c r="A20" s="17"/>
      <c r="B20" s="4" t="s">
        <v>20</v>
      </c>
      <c r="C20" s="5">
        <v>984674</v>
      </c>
      <c r="D20" s="5">
        <v>336620</v>
      </c>
      <c r="E20" s="6">
        <f t="shared" si="0"/>
        <v>192.5179727883073</v>
      </c>
      <c r="F20" s="5">
        <v>10752314</v>
      </c>
      <c r="G20" s="5">
        <v>1137862</v>
      </c>
      <c r="H20" s="6">
        <f t="shared" si="1"/>
        <v>844.95764864280557</v>
      </c>
      <c r="I20" t="s">
        <v>53</v>
      </c>
    </row>
    <row r="21" spans="1:9" x14ac:dyDescent="0.25">
      <c r="A21" s="18" t="s">
        <v>21</v>
      </c>
      <c r="B21" s="4" t="s">
        <v>22</v>
      </c>
      <c r="C21" s="5">
        <v>34907</v>
      </c>
      <c r="D21" s="5">
        <v>32127</v>
      </c>
      <c r="E21" s="6">
        <f t="shared" si="0"/>
        <v>8.6531577800603934</v>
      </c>
      <c r="F21" s="5">
        <v>465756</v>
      </c>
      <c r="G21" s="5">
        <v>216084</v>
      </c>
      <c r="H21" s="6">
        <f t="shared" si="1"/>
        <v>115.54395512856112</v>
      </c>
      <c r="I21" t="s">
        <v>53</v>
      </c>
    </row>
    <row r="22" spans="1:9" x14ac:dyDescent="0.25">
      <c r="A22" s="16"/>
      <c r="B22" s="4" t="s">
        <v>23</v>
      </c>
      <c r="C22" s="5">
        <v>4340</v>
      </c>
      <c r="D22" s="5">
        <v>5219</v>
      </c>
      <c r="E22" s="6">
        <f t="shared" si="0"/>
        <v>-16.842306955355436</v>
      </c>
      <c r="F22" s="5">
        <v>77523</v>
      </c>
      <c r="G22" s="5">
        <v>34282</v>
      </c>
      <c r="H22" s="6">
        <f t="shared" si="1"/>
        <v>126.13324776850826</v>
      </c>
      <c r="I22" t="s">
        <v>53</v>
      </c>
    </row>
    <row r="23" spans="1:9" x14ac:dyDescent="0.25">
      <c r="A23" s="16"/>
      <c r="B23" s="4" t="s">
        <v>24</v>
      </c>
      <c r="C23" s="5">
        <f>C24-C21-C22</f>
        <v>14</v>
      </c>
      <c r="D23" s="5">
        <f>D24-D21-D22</f>
        <v>11</v>
      </c>
      <c r="E23" s="6">
        <f t="shared" si="0"/>
        <v>27.27272727272727</v>
      </c>
      <c r="F23" s="5">
        <f>F24-F21-F22</f>
        <v>184</v>
      </c>
      <c r="G23" s="5">
        <f>G24-G21-G22</f>
        <v>136</v>
      </c>
      <c r="H23" s="6">
        <f t="shared" si="1"/>
        <v>35.294117647058833</v>
      </c>
      <c r="I23" t="s">
        <v>53</v>
      </c>
    </row>
    <row r="24" spans="1:9" x14ac:dyDescent="0.25">
      <c r="A24" s="17"/>
      <c r="B24" s="4" t="s">
        <v>25</v>
      </c>
      <c r="C24" s="5">
        <v>39261</v>
      </c>
      <c r="D24" s="5">
        <v>37357</v>
      </c>
      <c r="E24" s="6">
        <f t="shared" si="0"/>
        <v>5.0967690125010012</v>
      </c>
      <c r="F24" s="5">
        <v>543463</v>
      </c>
      <c r="G24" s="5">
        <v>250502</v>
      </c>
      <c r="H24" s="6">
        <f t="shared" si="1"/>
        <v>116.94956527293195</v>
      </c>
      <c r="I24" t="s">
        <v>53</v>
      </c>
    </row>
    <row r="25" spans="1:9" x14ac:dyDescent="0.25">
      <c r="A25" s="18" t="s">
        <v>26</v>
      </c>
      <c r="B25" s="4" t="s">
        <v>27</v>
      </c>
      <c r="C25" s="5">
        <v>3778</v>
      </c>
      <c r="D25" s="5">
        <v>2445</v>
      </c>
      <c r="E25" s="6">
        <f t="shared" si="0"/>
        <v>54.519427402862995</v>
      </c>
      <c r="F25" s="5">
        <v>59613</v>
      </c>
      <c r="G25" s="5">
        <v>12715</v>
      </c>
      <c r="H25" s="6">
        <f t="shared" si="1"/>
        <v>368.83995281163982</v>
      </c>
      <c r="I25" t="s">
        <v>53</v>
      </c>
    </row>
    <row r="26" spans="1:9" x14ac:dyDescent="0.25">
      <c r="A26" s="16"/>
      <c r="B26" s="4" t="s">
        <v>28</v>
      </c>
      <c r="C26" s="5">
        <v>4377</v>
      </c>
      <c r="D26" s="5">
        <v>2701</v>
      </c>
      <c r="E26" s="6">
        <f t="shared" si="0"/>
        <v>62.051092188078492</v>
      </c>
      <c r="F26" s="5">
        <v>78972</v>
      </c>
      <c r="G26" s="5">
        <v>18068</v>
      </c>
      <c r="H26" s="6">
        <f t="shared" si="1"/>
        <v>337.08213415984056</v>
      </c>
      <c r="I26" t="s">
        <v>53</v>
      </c>
    </row>
    <row r="27" spans="1:9" x14ac:dyDescent="0.25">
      <c r="A27" s="16"/>
      <c r="B27" s="4" t="s">
        <v>29</v>
      </c>
      <c r="C27" s="5">
        <v>3097</v>
      </c>
      <c r="D27" s="5">
        <v>1069</v>
      </c>
      <c r="E27" s="6">
        <f t="shared" si="0"/>
        <v>189.71000935453696</v>
      </c>
      <c r="F27" s="5">
        <v>49904</v>
      </c>
      <c r="G27" s="5">
        <v>3183</v>
      </c>
      <c r="H27" s="6">
        <f t="shared" si="1"/>
        <v>1467.8290920515237</v>
      </c>
      <c r="I27" t="s">
        <v>53</v>
      </c>
    </row>
    <row r="28" spans="1:9" x14ac:dyDescent="0.25">
      <c r="A28" s="16"/>
      <c r="B28" s="4" t="s">
        <v>30</v>
      </c>
      <c r="C28" s="5">
        <v>1868</v>
      </c>
      <c r="D28" s="5">
        <v>853</v>
      </c>
      <c r="E28" s="6">
        <f t="shared" si="0"/>
        <v>118.99179366940209</v>
      </c>
      <c r="F28" s="5">
        <v>27185</v>
      </c>
      <c r="G28" s="5">
        <v>8220</v>
      </c>
      <c r="H28" s="6">
        <f t="shared" si="1"/>
        <v>230.7177615571776</v>
      </c>
      <c r="I28" t="s">
        <v>53</v>
      </c>
    </row>
    <row r="29" spans="1:9" x14ac:dyDescent="0.25">
      <c r="A29" s="16"/>
      <c r="B29" s="4" t="s">
        <v>31</v>
      </c>
      <c r="C29" s="5">
        <v>12</v>
      </c>
      <c r="D29" s="5">
        <v>16</v>
      </c>
      <c r="E29" s="6">
        <f t="shared" si="0"/>
        <v>-25</v>
      </c>
      <c r="F29" s="5">
        <v>415</v>
      </c>
      <c r="G29" s="5">
        <v>205</v>
      </c>
      <c r="H29" s="6">
        <f t="shared" si="1"/>
        <v>102.4390243902439</v>
      </c>
      <c r="I29" t="s">
        <v>53</v>
      </c>
    </row>
    <row r="30" spans="1:9" x14ac:dyDescent="0.25">
      <c r="A30" s="16"/>
      <c r="B30" s="4" t="s">
        <v>32</v>
      </c>
      <c r="C30" s="5">
        <v>1878</v>
      </c>
      <c r="D30" s="5">
        <v>1288</v>
      </c>
      <c r="E30" s="6">
        <f t="shared" si="0"/>
        <v>45.807453416149066</v>
      </c>
      <c r="F30" s="5">
        <v>29363</v>
      </c>
      <c r="G30" s="5">
        <v>9759</v>
      </c>
      <c r="H30" s="6">
        <f t="shared" si="1"/>
        <v>200.88123783174504</v>
      </c>
      <c r="I30" t="s">
        <v>53</v>
      </c>
    </row>
    <row r="31" spans="1:9" x14ac:dyDescent="0.25">
      <c r="A31" s="16"/>
      <c r="B31" s="4" t="s">
        <v>33</v>
      </c>
      <c r="C31" s="5">
        <v>3745</v>
      </c>
      <c r="D31" s="5">
        <v>2182</v>
      </c>
      <c r="E31" s="6">
        <f t="shared" si="0"/>
        <v>71.631530705774523</v>
      </c>
      <c r="F31" s="5">
        <v>55560</v>
      </c>
      <c r="G31" s="5">
        <v>4345</v>
      </c>
      <c r="H31" s="6">
        <f t="shared" si="1"/>
        <v>1178.711162255466</v>
      </c>
      <c r="I31" t="s">
        <v>53</v>
      </c>
    </row>
    <row r="32" spans="1:9" x14ac:dyDescent="0.25">
      <c r="A32" s="16"/>
      <c r="B32" s="4" t="s">
        <v>34</v>
      </c>
      <c r="C32" s="5">
        <f>C33-C25-C26-C27-C28-C29-C30-C31</f>
        <v>1276</v>
      </c>
      <c r="D32" s="5">
        <f>D33-D25-D26-D27-D28-D29-D30-D31</f>
        <v>88</v>
      </c>
      <c r="E32" s="6">
        <f t="shared" si="0"/>
        <v>1350</v>
      </c>
      <c r="F32" s="5">
        <f>F33-F25-F26-F27-F28-F29-F30-F31</f>
        <v>10029</v>
      </c>
      <c r="G32" s="5">
        <f>G33-G25-G26-G27-G28-G29-G30-G31</f>
        <v>1041</v>
      </c>
      <c r="H32" s="6">
        <f t="shared" si="1"/>
        <v>863.40057636887605</v>
      </c>
      <c r="I32" t="s">
        <v>53</v>
      </c>
    </row>
    <row r="33" spans="1:9" x14ac:dyDescent="0.25">
      <c r="A33" s="17"/>
      <c r="B33" s="4" t="s">
        <v>35</v>
      </c>
      <c r="C33" s="5">
        <v>20031</v>
      </c>
      <c r="D33" s="5">
        <v>10642</v>
      </c>
      <c r="E33" s="6">
        <f t="shared" si="0"/>
        <v>88.225897387709068</v>
      </c>
      <c r="F33" s="5">
        <v>311041</v>
      </c>
      <c r="G33" s="5">
        <v>57536</v>
      </c>
      <c r="H33" s="6">
        <f t="shared" si="1"/>
        <v>440.60240545050056</v>
      </c>
      <c r="I33" t="s">
        <v>53</v>
      </c>
    </row>
    <row r="34" spans="1:9" x14ac:dyDescent="0.25">
      <c r="A34" s="16" t="s">
        <v>36</v>
      </c>
      <c r="B34" s="4" t="s">
        <v>37</v>
      </c>
      <c r="C34" s="5">
        <v>9379</v>
      </c>
      <c r="D34" s="5">
        <v>6061</v>
      </c>
      <c r="E34" s="6">
        <f t="shared" si="0"/>
        <v>54.743441676291042</v>
      </c>
      <c r="F34" s="5">
        <v>130276</v>
      </c>
      <c r="G34" s="5">
        <v>27162</v>
      </c>
      <c r="H34" s="6">
        <f t="shared" si="1"/>
        <v>379.62594801561005</v>
      </c>
      <c r="I34" t="s">
        <v>53</v>
      </c>
    </row>
    <row r="35" spans="1:9" x14ac:dyDescent="0.25">
      <c r="A35" s="16"/>
      <c r="B35" s="4" t="s">
        <v>38</v>
      </c>
      <c r="C35" s="5">
        <v>2386</v>
      </c>
      <c r="D35" s="5">
        <v>1897</v>
      </c>
      <c r="E35" s="6">
        <f t="shared" si="0"/>
        <v>25.77754348972061</v>
      </c>
      <c r="F35" s="5">
        <v>28597</v>
      </c>
      <c r="G35" s="5">
        <v>6758</v>
      </c>
      <c r="H35" s="6">
        <f t="shared" si="1"/>
        <v>323.15773897602844</v>
      </c>
      <c r="I35" t="s">
        <v>53</v>
      </c>
    </row>
    <row r="36" spans="1:9" x14ac:dyDescent="0.25">
      <c r="A36" s="16"/>
      <c r="B36" s="4" t="s">
        <v>47</v>
      </c>
      <c r="C36" s="5">
        <v>774</v>
      </c>
      <c r="D36" s="5">
        <v>598</v>
      </c>
      <c r="E36" s="6">
        <f t="shared" si="0"/>
        <v>29.431438127090303</v>
      </c>
      <c r="F36" s="5">
        <v>10555</v>
      </c>
      <c r="G36" s="5">
        <v>1535</v>
      </c>
      <c r="H36" s="6">
        <f t="shared" si="1"/>
        <v>587.62214983713352</v>
      </c>
      <c r="I36" t="s">
        <v>53</v>
      </c>
    </row>
    <row r="37" spans="1:9" x14ac:dyDescent="0.25">
      <c r="A37" s="16"/>
      <c r="B37" s="7" t="s">
        <v>39</v>
      </c>
      <c r="C37" s="5">
        <f>C38-C34-C35-C36</f>
        <v>1</v>
      </c>
      <c r="D37" s="5">
        <f>D38-D34-D35-D36</f>
        <v>12</v>
      </c>
      <c r="E37" s="6">
        <f t="shared" si="0"/>
        <v>-91.666666666666657</v>
      </c>
      <c r="F37" s="5">
        <f>F38-F34-F35-F36</f>
        <v>82</v>
      </c>
      <c r="G37" s="5">
        <f>G38-G34-G35-G36</f>
        <v>127</v>
      </c>
      <c r="H37" s="6">
        <f t="shared" si="1"/>
        <v>-35.433070866141733</v>
      </c>
      <c r="I37" t="s">
        <v>53</v>
      </c>
    </row>
    <row r="38" spans="1:9" x14ac:dyDescent="0.25">
      <c r="A38" s="16"/>
      <c r="B38" s="7" t="s">
        <v>40</v>
      </c>
      <c r="C38" s="5">
        <v>12540</v>
      </c>
      <c r="D38" s="5">
        <v>8568</v>
      </c>
      <c r="E38" s="6">
        <f t="shared" si="0"/>
        <v>46.358543417366938</v>
      </c>
      <c r="F38" s="5">
        <v>169510</v>
      </c>
      <c r="G38" s="5">
        <v>35582</v>
      </c>
      <c r="H38" s="6">
        <f t="shared" si="1"/>
        <v>376.3925580349615</v>
      </c>
      <c r="I38" t="s">
        <v>53</v>
      </c>
    </row>
    <row r="39" spans="1:9" ht="20.100000000000001" customHeight="1" x14ac:dyDescent="0.25">
      <c r="A39" s="12" t="s">
        <v>41</v>
      </c>
      <c r="B39" s="8" t="s">
        <v>42</v>
      </c>
      <c r="C39" s="5">
        <v>5</v>
      </c>
      <c r="D39" s="5">
        <v>3</v>
      </c>
      <c r="E39" s="6">
        <f t="shared" si="0"/>
        <v>66.666666666666671</v>
      </c>
      <c r="F39" s="5">
        <v>84</v>
      </c>
      <c r="G39" s="5">
        <v>59</v>
      </c>
      <c r="H39" s="6">
        <f t="shared" si="1"/>
        <v>42.372881355932201</v>
      </c>
      <c r="I39" t="s">
        <v>53</v>
      </c>
    </row>
    <row r="40" spans="1:9" ht="20.100000000000001" customHeight="1" x14ac:dyDescent="0.25">
      <c r="A40" s="12"/>
      <c r="B40" s="8" t="s">
        <v>43</v>
      </c>
      <c r="C40" s="5">
        <f>C41-C39</f>
        <v>20</v>
      </c>
      <c r="D40" s="5">
        <f>D41-D39</f>
        <v>19</v>
      </c>
      <c r="E40" s="6">
        <f t="shared" si="0"/>
        <v>5.2631578947368363</v>
      </c>
      <c r="F40" s="5">
        <f>F41-F39</f>
        <v>256</v>
      </c>
      <c r="G40" s="5">
        <f>G41-G39</f>
        <v>146</v>
      </c>
      <c r="H40" s="6">
        <f t="shared" si="1"/>
        <v>75.342465753424648</v>
      </c>
      <c r="I40" t="s">
        <v>53</v>
      </c>
    </row>
    <row r="41" spans="1:9" ht="20.100000000000001" customHeight="1" x14ac:dyDescent="0.25">
      <c r="A41" s="12"/>
      <c r="B41" s="7" t="s">
        <v>44</v>
      </c>
      <c r="C41" s="5">
        <v>25</v>
      </c>
      <c r="D41" s="5">
        <v>22</v>
      </c>
      <c r="E41" s="6">
        <f t="shared" si="0"/>
        <v>13.636363636363647</v>
      </c>
      <c r="F41" s="5">
        <v>340</v>
      </c>
      <c r="G41" s="5">
        <v>205</v>
      </c>
      <c r="H41" s="6">
        <f t="shared" si="1"/>
        <v>65.853658536585357</v>
      </c>
      <c r="I41" t="s">
        <v>53</v>
      </c>
    </row>
    <row r="42" spans="1:9" x14ac:dyDescent="0.25">
      <c r="A42" s="9"/>
      <c r="B42" s="4" t="s">
        <v>45</v>
      </c>
      <c r="C42" s="5">
        <v>275</v>
      </c>
      <c r="D42" s="5">
        <v>129</v>
      </c>
      <c r="E42" s="6">
        <f t="shared" si="0"/>
        <v>113.17829457364338</v>
      </c>
      <c r="F42" s="5">
        <v>19166</v>
      </c>
      <c r="G42" s="5">
        <v>1134</v>
      </c>
      <c r="H42" s="6">
        <f t="shared" si="1"/>
        <v>1590.1234567901233</v>
      </c>
      <c r="I42" t="s">
        <v>53</v>
      </c>
    </row>
    <row r="43" spans="1:9" x14ac:dyDescent="0.25">
      <c r="A43" s="10"/>
      <c r="B43" s="4" t="s">
        <v>46</v>
      </c>
      <c r="C43" s="5">
        <f>C20+C24+C33+C38+C41+C42</f>
        <v>1056806</v>
      </c>
      <c r="D43" s="5">
        <f>D20+D24+D33+D38+D41+D42</f>
        <v>393338</v>
      </c>
      <c r="E43" s="6">
        <f t="shared" si="0"/>
        <v>168.67630384046294</v>
      </c>
      <c r="F43" s="5">
        <f>F20+F24+F33+F38+F41+F42</f>
        <v>11795834</v>
      </c>
      <c r="G43" s="5">
        <f>G20+G24+G33+G38+G41+G42</f>
        <v>1482821</v>
      </c>
      <c r="H43" s="6">
        <f t="shared" si="1"/>
        <v>695.49952421769046</v>
      </c>
      <c r="I43" t="s">
        <v>53</v>
      </c>
    </row>
    <row r="44" spans="1:9" ht="62.2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2024-02-20T02:27:41Z</dcterms:modified>
</cp:coreProperties>
</file>