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<sst xmlns="http://schemas.openxmlformats.org/spreadsheetml/2006/main" count="95" uniqueCount="54">
  <si>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</si>
  <si>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</si>
  <si>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</si>
  <si>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</si>
  <si>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</si>
  <si>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</si>
  <si>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</si>
  <si>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</si>
  <si>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</si>
  <si>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</si>
  <si>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</si>
  <si>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</si>
  <si>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</si>
  <si>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</si>
  <si>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</si>
  <si>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</si>
  <si>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</si>
  <si>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</si>
  <si>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</si>
  <si>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</si>
  <si>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</si>
  <si>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</si>
  <si>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</si>
  <si>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</si>
  <si>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</si>
  <si>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</si>
  <si>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</si>
  <si>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</si>
  <si>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</si>
  <si>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</si>
  <si>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</si>
  <si>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</si>
  <si>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</si>
  <si>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</si>
  <si>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</si>
  <si>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</si>
  <si>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</si>
  <si>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</si>
  <si>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</si>
  <si>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</si>
  <si>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</si>
  <si>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</si>
  <si>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</si>
  <si>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</si>
  <si>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</si>
  <si>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</si>
  <si>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</si>
  <si>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</si>
  <si>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112年10月及1至10月中華民國國民出國人次及成長率－按目的地分
Table 2-2 Outbound Departures of Nationals of the Republic
of China by Destination, October &amp; January-October,2023</t>
  </si>
  <si>
    <t>112年10月
October, 2023</t>
  </si>
  <si>
    <t>111年10月
October, 2022</t>
  </si>
  <si>
    <t>112年1-10月
Jan.-Oct., 2023</t>
  </si>
  <si>
    <t>111年1-10月
Jan.-Oct.,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</si>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</sst>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77257.0</v>
      </c>
      <c r="D3" s="5" t="n">
        <v>8280.0</v>
      </c>
      <c r="E3" s="6" t="n">
        <f>IF(D3=0,0,((C3/D3)-1)*100)</f>
        <v>833.0555555555555</v>
      </c>
      <c r="F3" s="5" t="n">
        <v>595766.0</v>
      </c>
      <c r="G3" s="5" t="n">
        <v>25562.0</v>
      </c>
      <c r="H3" s="6" t="n">
        <f>IF(G3=0,0,((F3/G3)-1)*100)</f>
        <v>2230.670526562867</v>
      </c>
      <c r="I3" t="s">
        <v>53</v>
      </c>
    </row>
    <row r="4" spans="1:9" x14ac:dyDescent="0.25">
      <c r="A4" s="16"/>
      <c r="B4" s="4" t="s">
        <v>4</v>
      </c>
      <c r="C4" s="5" t="n">
        <v>29715.0</v>
      </c>
      <c r="D4" s="5" t="n">
        <v>1002.0</v>
      </c>
      <c r="E4" s="6" t="n">
        <f ref="E4:E43" si="0" t="shared">IF(D4=0,0,((C4/D4)-1)*100)</f>
        <v>2865.5688622754487</v>
      </c>
      <c r="F4" s="5" t="n">
        <v>215734.0</v>
      </c>
      <c r="G4" s="5" t="n">
        <v>5022.0</v>
      </c>
      <c r="H4" s="6" t="n">
        <f ref="H4:H43" si="1" t="shared">IF(G4=0,0,((F4/G4)-1)*100)</f>
        <v>4195.778574273198</v>
      </c>
      <c r="I4" t="s">
        <v>53</v>
      </c>
    </row>
    <row r="5" spans="1:9" x14ac:dyDescent="0.25">
      <c r="A5" s="16"/>
      <c r="B5" s="4" t="s">
        <v>5</v>
      </c>
      <c r="C5" s="5" t="n">
        <v>224016.0</v>
      </c>
      <c r="D5" s="5" t="n">
        <v>16837.0</v>
      </c>
      <c r="E5" s="6" t="n">
        <f si="0" t="shared"/>
        <v>1230.4983072994003</v>
      </c>
      <c r="F5" s="5" t="n">
        <v>1396213.0</v>
      </c>
      <c r="G5" s="5" t="n">
        <v>138639.0</v>
      </c>
      <c r="H5" s="6" t="n">
        <f si="1" t="shared"/>
        <v>907.0853078859484</v>
      </c>
      <c r="I5" t="s">
        <v>53</v>
      </c>
    </row>
    <row r="6" spans="1:9" x14ac:dyDescent="0.25">
      <c r="A6" s="16"/>
      <c r="B6" s="4" t="s">
        <v>6</v>
      </c>
      <c r="C6" s="5" t="n">
        <v>423915.0</v>
      </c>
      <c r="D6" s="5" t="n">
        <v>36880.0</v>
      </c>
      <c r="E6" s="6" t="n">
        <f si="0" t="shared"/>
        <v>1049.4441431670282</v>
      </c>
      <c r="F6" s="5" t="n">
        <v>3427779.0</v>
      </c>
      <c r="G6" s="5" t="n">
        <v>77999.0</v>
      </c>
      <c r="H6" s="6" t="n">
        <f si="1" t="shared"/>
        <v>4294.644803138502</v>
      </c>
      <c r="I6" t="s">
        <v>53</v>
      </c>
    </row>
    <row r="7" spans="1:9" x14ac:dyDescent="0.25">
      <c r="A7" s="16"/>
      <c r="B7" s="4" t="s">
        <v>7</v>
      </c>
      <c r="C7" s="5" t="n">
        <v>95571.0</v>
      </c>
      <c r="D7" s="5" t="n">
        <v>11301.0</v>
      </c>
      <c r="E7" s="6" t="n">
        <f si="0" t="shared"/>
        <v>745.6862224581895</v>
      </c>
      <c r="F7" s="5" t="n">
        <v>792292.0</v>
      </c>
      <c r="G7" s="5" t="n">
        <v>30453.0</v>
      </c>
      <c r="H7" s="6" t="n">
        <f si="1" t="shared"/>
        <v>2501.6878468459595</v>
      </c>
      <c r="I7" t="s">
        <v>53</v>
      </c>
    </row>
    <row r="8" spans="1:9" x14ac:dyDescent="0.25">
      <c r="A8" s="16"/>
      <c r="B8" s="4" t="s">
        <v>8</v>
      </c>
      <c r="C8" s="5" t="n">
        <v>28258.0</v>
      </c>
      <c r="D8" s="5" t="n">
        <v>10524.0</v>
      </c>
      <c r="E8" s="6" t="n">
        <f si="0" t="shared"/>
        <v>168.51007221588748</v>
      </c>
      <c r="F8" s="5" t="n">
        <v>282021.0</v>
      </c>
      <c r="G8" s="5" t="n">
        <v>50537.0</v>
      </c>
      <c r="H8" s="6" t="n">
        <f si="1" t="shared"/>
        <v>458.0485584819043</v>
      </c>
      <c r="I8" t="s">
        <v>53</v>
      </c>
    </row>
    <row r="9" spans="1:9" x14ac:dyDescent="0.25">
      <c r="A9" s="16"/>
      <c r="B9" s="4" t="s">
        <v>9</v>
      </c>
      <c r="C9" s="5" t="n">
        <v>23849.0</v>
      </c>
      <c r="D9" s="5" t="n">
        <v>4729.0</v>
      </c>
      <c r="E9" s="6" t="n">
        <f si="0" t="shared"/>
        <v>404.31380841615567</v>
      </c>
      <c r="F9" s="5" t="n">
        <v>210628.0</v>
      </c>
      <c r="G9" s="5" t="n">
        <v>17501.0</v>
      </c>
      <c r="H9" s="6" t="n">
        <f si="1" t="shared"/>
        <v>1103.5197988686361</v>
      </c>
      <c r="I9" t="s">
        <v>53</v>
      </c>
    </row>
    <row r="10" spans="1:9" x14ac:dyDescent="0.25">
      <c r="A10" s="16"/>
      <c r="B10" s="4" t="s">
        <v>10</v>
      </c>
      <c r="C10" s="5" t="n">
        <v>71389.0</v>
      </c>
      <c r="D10" s="5" t="n">
        <v>14439.0</v>
      </c>
      <c r="E10" s="6" t="n">
        <f si="0" t="shared"/>
        <v>394.4178959761756</v>
      </c>
      <c r="F10" s="5" t="n">
        <v>638744.0</v>
      </c>
      <c r="G10" s="5" t="n">
        <v>50744.0</v>
      </c>
      <c r="H10" s="6" t="n">
        <f si="1" t="shared"/>
        <v>1158.757685637711</v>
      </c>
      <c r="I10" t="s">
        <v>53</v>
      </c>
    </row>
    <row r="11" spans="1:9" x14ac:dyDescent="0.25">
      <c r="A11" s="16"/>
      <c r="B11" s="4" t="s">
        <v>11</v>
      </c>
      <c r="C11" s="5" t="n">
        <v>19993.0</v>
      </c>
      <c r="D11" s="5" t="n">
        <v>3591.0</v>
      </c>
      <c r="E11" s="6" t="n">
        <f si="0" t="shared"/>
        <v>456.7529935950988</v>
      </c>
      <c r="F11" s="5" t="n">
        <v>178079.0</v>
      </c>
      <c r="G11" s="5" t="n">
        <v>16997.0</v>
      </c>
      <c r="H11" s="6" t="n">
        <f si="1" t="shared"/>
        <v>947.7084191327881</v>
      </c>
      <c r="I11" t="s">
        <v>53</v>
      </c>
    </row>
    <row r="12" spans="1:9" x14ac:dyDescent="0.25">
      <c r="A12" s="16"/>
      <c r="B12" s="4" t="s">
        <v>12</v>
      </c>
      <c r="C12" s="5" t="n">
        <v>12483.0</v>
      </c>
      <c r="D12" s="5" t="n">
        <v>3081.0</v>
      </c>
      <c r="E12" s="6" t="n">
        <f si="0" t="shared"/>
        <v>305.1606621226874</v>
      </c>
      <c r="F12" s="5" t="n">
        <v>106542.0</v>
      </c>
      <c r="G12" s="5" t="n">
        <v>12450.0</v>
      </c>
      <c r="H12" s="6" t="n">
        <f si="1" t="shared"/>
        <v>755.7590361445783</v>
      </c>
      <c r="I12" t="s">
        <v>53</v>
      </c>
    </row>
    <row r="13" spans="1:9" x14ac:dyDescent="0.25">
      <c r="A13" s="16"/>
      <c r="B13" s="4" t="s">
        <v>13</v>
      </c>
      <c r="C13" s="5" t="n">
        <v>840.0</v>
      </c>
      <c r="D13" s="5" t="n">
        <v>2.0</v>
      </c>
      <c r="E13" s="6" t="n">
        <f si="0" t="shared"/>
        <v>41900.0</v>
      </c>
      <c r="F13" s="5" t="n">
        <v>5812.0</v>
      </c>
      <c r="G13" s="5" t="n">
        <v>33.0</v>
      </c>
      <c r="H13" s="6" t="n">
        <f si="1" t="shared"/>
        <v>17512.121212121212</v>
      </c>
      <c r="I13" t="s">
        <v>53</v>
      </c>
    </row>
    <row r="14" spans="1:9" x14ac:dyDescent="0.25">
      <c r="A14" s="16"/>
      <c r="B14" s="4" t="s">
        <v>14</v>
      </c>
      <c r="C14" s="5" t="n">
        <v>93811.0</v>
      </c>
      <c r="D14" s="5" t="n">
        <v>16085.0</v>
      </c>
      <c r="E14" s="6" t="n">
        <f si="0" t="shared"/>
        <v>483.2203916692571</v>
      </c>
      <c r="F14" s="5" t="n">
        <v>679087.0</v>
      </c>
      <c r="G14" s="5" t="n">
        <v>85051.0</v>
      </c>
      <c r="H14" s="6" t="n">
        <f si="1" t="shared"/>
        <v>698.4468142643825</v>
      </c>
      <c r="I14" t="s">
        <v>53</v>
      </c>
    </row>
    <row r="15" spans="1:9" x14ac:dyDescent="0.25">
      <c r="A15" s="16"/>
      <c r="B15" s="4" t="s">
        <v>15</v>
      </c>
      <c r="C15" s="5" t="n">
        <v>653.0</v>
      </c>
      <c r="D15" s="5" t="n">
        <v>344.0</v>
      </c>
      <c r="E15" s="6" t="n">
        <f si="0" t="shared"/>
        <v>89.82558139534885</v>
      </c>
      <c r="F15" s="5" t="n">
        <v>6768.0</v>
      </c>
      <c r="G15" s="5" t="n">
        <v>1778.0</v>
      </c>
      <c r="H15" s="6" t="n">
        <f si="1" t="shared"/>
        <v>280.65241844769406</v>
      </c>
      <c r="I15" t="s">
        <v>53</v>
      </c>
    </row>
    <row r="16" spans="1:9" x14ac:dyDescent="0.25">
      <c r="A16" s="16"/>
      <c r="B16" s="4" t="s">
        <v>16</v>
      </c>
      <c r="C16" s="5" t="n">
        <v>3951.0</v>
      </c>
      <c r="D16" s="5" t="n">
        <v>1713.0</v>
      </c>
      <c r="E16" s="6" t="n">
        <f si="0" t="shared"/>
        <v>130.6479859894921</v>
      </c>
      <c r="F16" s="5" t="n">
        <v>38683.0</v>
      </c>
      <c r="G16" s="5" t="n">
        <v>13123.0</v>
      </c>
      <c r="H16" s="6" t="n">
        <f si="1" t="shared"/>
        <v>194.7725367675074</v>
      </c>
      <c r="I16" t="s">
        <v>53</v>
      </c>
    </row>
    <row r="17" spans="1:9" x14ac:dyDescent="0.25">
      <c r="A17" s="16"/>
      <c r="B17" s="4" t="s">
        <v>17</v>
      </c>
      <c r="C17" s="5" t="n">
        <v>13770.0</v>
      </c>
      <c r="D17" s="5" t="n">
        <v>3519.0</v>
      </c>
      <c r="E17" s="6" t="n">
        <f si="0" t="shared"/>
        <v>291.30434782608694</v>
      </c>
      <c r="F17" s="5" t="n">
        <v>103723.0</v>
      </c>
      <c r="G17" s="5" t="n">
        <v>23176.0</v>
      </c>
      <c r="H17" s="6" t="n">
        <f si="1" t="shared"/>
        <v>347.5448740075941</v>
      </c>
      <c r="I17" t="s">
        <v>53</v>
      </c>
    </row>
    <row r="18" spans="1:9" x14ac:dyDescent="0.25">
      <c r="A18" s="16"/>
      <c r="B18" s="4" t="s">
        <v>18</v>
      </c>
      <c r="C18" s="5" t="n">
        <v>7205.0</v>
      </c>
      <c r="D18" s="5" t="n">
        <v>2653.0</v>
      </c>
      <c r="E18" s="6" t="n">
        <f si="0" t="shared"/>
        <v>171.57934413871087</v>
      </c>
      <c r="F18" s="5" t="n">
        <v>67362.0</v>
      </c>
      <c r="G18" s="5" t="n">
        <v>21861.0</v>
      </c>
      <c r="H18" s="6" t="n">
        <f si="1" t="shared"/>
        <v>208.13777960752026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130.0</v>
      </c>
      <c r="D19" s="5" t="n">
        <f>D20-D3-D4-D5-D6-D7-D8-D9-D10-D11-D12-D13-D14-D15-D16-D17-D18</f>
        <v>67.0</v>
      </c>
      <c r="E19" s="6" t="n">
        <f si="0" t="shared"/>
        <v>94.02985074626866</v>
      </c>
      <c r="F19" s="5" t="n">
        <f>F20-F3-F4-F5-F6-F7-F8-F9-F10-F11-F12-F13-F14-F15-F16-F17-F18</f>
        <v>2751.0</v>
      </c>
      <c r="G19" s="5" t="n">
        <f>G20-G3-G4-G5-G6-G7-G8-G9-G10-G11-G12-G13-G14-G15-G16-G17-G18</f>
        <v>520.0</v>
      </c>
      <c r="H19" s="6" t="n">
        <f si="1" t="shared"/>
        <v>429.03846153846155</v>
      </c>
      <c r="I19" t="s">
        <v>53</v>
      </c>
    </row>
    <row r="20" spans="1:9" x14ac:dyDescent="0.25">
      <c r="A20" s="17"/>
      <c r="B20" s="4" t="s">
        <v>20</v>
      </c>
      <c r="C20" s="5" t="n">
        <v>1126806.0</v>
      </c>
      <c r="D20" s="5" t="n">
        <v>135047.0</v>
      </c>
      <c r="E20" s="6" t="n">
        <f si="0" t="shared"/>
        <v>734.3806230423481</v>
      </c>
      <c r="F20" s="5" t="n">
        <v>8747984.0</v>
      </c>
      <c r="G20" s="5" t="n">
        <v>571446.0</v>
      </c>
      <c r="H20" s="6" t="n">
        <f si="1" t="shared"/>
        <v>1430.8505090594738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36637.0</v>
      </c>
      <c r="D21" s="5" t="n">
        <v>21217.0</v>
      </c>
      <c r="E21" s="6" t="n">
        <f si="0" t="shared"/>
        <v>72.67756987321488</v>
      </c>
      <c r="F21" s="5" t="n">
        <v>396913.0</v>
      </c>
      <c r="G21" s="5" t="n">
        <v>157953.0</v>
      </c>
      <c r="H21" s="6" t="n">
        <f si="1" t="shared"/>
        <v>151.28550898051952</v>
      </c>
      <c r="I21" t="s">
        <v>53</v>
      </c>
    </row>
    <row r="22" spans="1:9" x14ac:dyDescent="0.25">
      <c r="A22" s="16"/>
      <c r="B22" s="4" t="s">
        <v>23</v>
      </c>
      <c r="C22" s="5" t="n">
        <v>5905.0</v>
      </c>
      <c r="D22" s="5" t="n">
        <v>3208.0</v>
      </c>
      <c r="E22" s="6" t="n">
        <f si="0" t="shared"/>
        <v>84.07107231920199</v>
      </c>
      <c r="F22" s="5" t="n">
        <v>69282.0</v>
      </c>
      <c r="G22" s="5" t="n">
        <v>25244.0</v>
      </c>
      <c r="H22" s="6" t="n">
        <f si="1" t="shared"/>
        <v>174.44937410869912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14.0</v>
      </c>
      <c r="D23" s="5" t="n">
        <f>D24-D21-D22</f>
        <v>7.0</v>
      </c>
      <c r="E23" s="6" t="n">
        <f si="0" t="shared"/>
        <v>100.0</v>
      </c>
      <c r="F23" s="5" t="n">
        <f>F24-F21-F22</f>
        <v>162.0</v>
      </c>
      <c r="G23" s="5" t="n">
        <f>G24-G21-G22</f>
        <v>112.0</v>
      </c>
      <c r="H23" s="6" t="n">
        <f si="1" t="shared"/>
        <v>44.64285714285714</v>
      </c>
      <c r="I23" t="s">
        <v>53</v>
      </c>
    </row>
    <row r="24" spans="1:9" x14ac:dyDescent="0.25">
      <c r="A24" s="17"/>
      <c r="B24" s="4" t="s">
        <v>25</v>
      </c>
      <c r="C24" s="5" t="n">
        <v>42556.0</v>
      </c>
      <c r="D24" s="5" t="n">
        <v>24432.0</v>
      </c>
      <c r="E24" s="6" t="n">
        <f si="0" t="shared"/>
        <v>74.18140144073347</v>
      </c>
      <c r="F24" s="5" t="n">
        <v>466357.0</v>
      </c>
      <c r="G24" s="5" t="n">
        <v>183309.0</v>
      </c>
      <c r="H24" s="6" t="n">
        <f si="1" t="shared"/>
        <v>154.41031264149606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5589.0</v>
      </c>
      <c r="D25" s="5" t="n">
        <v>2177.0</v>
      </c>
      <c r="E25" s="6" t="n">
        <f si="0" t="shared"/>
        <v>156.72944418925127</v>
      </c>
      <c r="F25" s="5" t="n">
        <v>51129.0</v>
      </c>
      <c r="G25" s="5" t="n">
        <v>8055.0</v>
      </c>
      <c r="H25" s="6" t="n">
        <f si="1" t="shared"/>
        <v>534.7486033519554</v>
      </c>
      <c r="I25" t="s">
        <v>53</v>
      </c>
    </row>
    <row r="26" spans="1:9" x14ac:dyDescent="0.25">
      <c r="A26" s="16"/>
      <c r="B26" s="4" t="s">
        <v>28</v>
      </c>
      <c r="C26" s="5" t="n">
        <v>8309.0</v>
      </c>
      <c r="D26" s="5" t="n">
        <v>2531.0</v>
      </c>
      <c r="E26" s="6" t="n">
        <f si="0" t="shared"/>
        <v>228.2892137495061</v>
      </c>
      <c r="F26" s="5" t="n">
        <v>68250.0</v>
      </c>
      <c r="G26" s="5" t="n">
        <v>10938.0</v>
      </c>
      <c r="H26" s="6" t="n">
        <f si="1" t="shared"/>
        <v>523.9714755896873</v>
      </c>
      <c r="I26" t="s">
        <v>53</v>
      </c>
    </row>
    <row r="27" spans="1:9" x14ac:dyDescent="0.25">
      <c r="A27" s="16"/>
      <c r="B27" s="4" t="s">
        <v>29</v>
      </c>
      <c r="C27" s="5" t="n">
        <v>6397.0</v>
      </c>
      <c r="D27" s="5" t="n">
        <v>508.0</v>
      </c>
      <c r="E27" s="6" t="n">
        <f si="0" t="shared"/>
        <v>1159.251968503937</v>
      </c>
      <c r="F27" s="5" t="n">
        <v>42030.0</v>
      </c>
      <c r="G27" s="5" t="n">
        <v>673.0</v>
      </c>
      <c r="H27" s="6" t="n">
        <f si="1" t="shared"/>
        <v>6145.170876671619</v>
      </c>
      <c r="I27" t="s">
        <v>53</v>
      </c>
    </row>
    <row r="28" spans="1:9" x14ac:dyDescent="0.25">
      <c r="A28" s="16"/>
      <c r="B28" s="4" t="s">
        <v>30</v>
      </c>
      <c r="C28" s="5" t="n">
        <v>2513.0</v>
      </c>
      <c r="D28" s="5" t="n">
        <v>1003.0</v>
      </c>
      <c r="E28" s="6" t="n">
        <f si="0" t="shared"/>
        <v>150.54835493519442</v>
      </c>
      <c r="F28" s="5" t="n">
        <v>22893.0</v>
      </c>
      <c r="G28" s="5" t="n">
        <v>6330.0</v>
      </c>
      <c r="H28" s="6" t="n">
        <f si="1" t="shared"/>
        <v>261.65876777251185</v>
      </c>
      <c r="I28" t="s">
        <v>53</v>
      </c>
    </row>
    <row r="29" spans="1:9" x14ac:dyDescent="0.25">
      <c r="A29" s="16"/>
      <c r="B29" s="4" t="s">
        <v>31</v>
      </c>
      <c r="C29" s="5" t="n">
        <v>39.0</v>
      </c>
      <c r="D29" s="5" t="n">
        <v>26.0</v>
      </c>
      <c r="E29" s="6" t="n">
        <f si="0" t="shared"/>
        <v>50.0</v>
      </c>
      <c r="F29" s="5" t="n">
        <v>387.0</v>
      </c>
      <c r="G29" s="5" t="n">
        <v>186.0</v>
      </c>
      <c r="H29" s="6" t="n">
        <f si="1" t="shared"/>
        <v>108.06451612903226</v>
      </c>
      <c r="I29" t="s">
        <v>53</v>
      </c>
    </row>
    <row r="30" spans="1:9" x14ac:dyDescent="0.25">
      <c r="A30" s="16"/>
      <c r="B30" s="4" t="s">
        <v>32</v>
      </c>
      <c r="C30" s="5" t="n">
        <v>2280.0</v>
      </c>
      <c r="D30" s="5" t="n">
        <v>951.0</v>
      </c>
      <c r="E30" s="6" t="n">
        <f si="0" t="shared"/>
        <v>139.74763406940065</v>
      </c>
      <c r="F30" s="5" t="n">
        <v>26097.0</v>
      </c>
      <c r="G30" s="5" t="n">
        <v>7734.0</v>
      </c>
      <c r="H30" s="6" t="n">
        <f si="1" t="shared"/>
        <v>237.4321179208689</v>
      </c>
      <c r="I30" t="s">
        <v>53</v>
      </c>
    </row>
    <row r="31" spans="1:9" x14ac:dyDescent="0.25">
      <c r="A31" s="16"/>
      <c r="B31" s="4" t="s">
        <v>33</v>
      </c>
      <c r="C31" s="5" t="n">
        <v>6122.0</v>
      </c>
      <c r="D31" s="5" t="n">
        <v>766.0</v>
      </c>
      <c r="E31" s="6" t="n">
        <f si="0" t="shared"/>
        <v>699.2167101827677</v>
      </c>
      <c r="F31" s="5" t="n">
        <v>46756.0</v>
      </c>
      <c r="G31" s="5" t="n">
        <v>1000.0</v>
      </c>
      <c r="H31" s="6" t="n">
        <f si="1" t="shared"/>
        <v>4575.6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1992.0</v>
      </c>
      <c r="D32" s="5" t="n">
        <f>D33-D25-D26-D27-D28-D29-D30-D31</f>
        <v>106.0</v>
      </c>
      <c r="E32" s="6" t="n">
        <f si="0" t="shared"/>
        <v>1779.245283018868</v>
      </c>
      <c r="F32" s="5" t="n">
        <f>F33-F25-F26-F27-F28-F29-F30-F31</f>
        <v>7509.0</v>
      </c>
      <c r="G32" s="5" t="n">
        <f>G33-G25-G26-G27-G28-G29-G30-G31</f>
        <v>901.0</v>
      </c>
      <c r="H32" s="6" t="n">
        <f si="1" t="shared"/>
        <v>733.4073251942286</v>
      </c>
      <c r="I32" t="s">
        <v>53</v>
      </c>
    </row>
    <row r="33" spans="1:9" x14ac:dyDescent="0.25">
      <c r="A33" s="17"/>
      <c r="B33" s="4" t="s">
        <v>35</v>
      </c>
      <c r="C33" s="5" t="n">
        <v>33241.0</v>
      </c>
      <c r="D33" s="5" t="n">
        <v>8068.0</v>
      </c>
      <c r="E33" s="6" t="n">
        <f si="0" t="shared"/>
        <v>312.010411502231</v>
      </c>
      <c r="F33" s="5" t="n">
        <v>265051.0</v>
      </c>
      <c r="G33" s="5" t="n">
        <v>35817.0</v>
      </c>
      <c r="H33" s="6" t="n">
        <f si="1" t="shared"/>
        <v>640.0145182455259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11821.0</v>
      </c>
      <c r="D34" s="5" t="n">
        <v>3955.0</v>
      </c>
      <c r="E34" s="6" t="n">
        <f si="0" t="shared"/>
        <v>198.88748419721873</v>
      </c>
      <c r="F34" s="5" t="n">
        <v>110937.0</v>
      </c>
      <c r="G34" s="5" t="n">
        <v>17164.0</v>
      </c>
      <c r="H34" s="6" t="n">
        <f si="1" t="shared"/>
        <v>546.3353530645537</v>
      </c>
      <c r="I34" t="s">
        <v>53</v>
      </c>
    </row>
    <row r="35" spans="1:9" x14ac:dyDescent="0.25">
      <c r="A35" s="16"/>
      <c r="B35" s="4" t="s">
        <v>38</v>
      </c>
      <c r="C35" s="5" t="n">
        <v>2995.0</v>
      </c>
      <c r="D35" s="5" t="n">
        <v>724.0</v>
      </c>
      <c r="E35" s="6" t="n">
        <f si="0" t="shared"/>
        <v>313.6740331491713</v>
      </c>
      <c r="F35" s="5" t="n">
        <v>23521.0</v>
      </c>
      <c r="G35" s="5" t="n">
        <v>3709.0</v>
      </c>
      <c r="H35" s="6" t="n">
        <f si="1" t="shared"/>
        <v>534.1601509840928</v>
      </c>
      <c r="I35" t="s">
        <v>53</v>
      </c>
    </row>
    <row r="36" spans="1:9" x14ac:dyDescent="0.25">
      <c r="A36" s="16"/>
      <c r="B36" s="4" t="s">
        <v>47</v>
      </c>
      <c r="C36" s="5" t="n">
        <v>637.0</v>
      </c>
      <c r="D36" s="5" t="n">
        <v>27.0</v>
      </c>
      <c r="E36" s="6" t="n">
        <f si="0" t="shared"/>
        <v>2259.259259259259</v>
      </c>
      <c r="F36" s="5" t="n">
        <v>9036.0</v>
      </c>
      <c r="G36" s="5" t="n">
        <v>305.0</v>
      </c>
      <c r="H36" s="6" t="n">
        <f si="1" t="shared"/>
        <v>2862.622950819672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10.0</v>
      </c>
      <c r="D37" s="5" t="n">
        <f>D38-D34-D35-D36</f>
        <v>3.0</v>
      </c>
      <c r="E37" s="6" t="n">
        <f si="0" t="shared"/>
        <v>233.33333333333334</v>
      </c>
      <c r="F37" s="5" t="n">
        <f>F38-F34-F35-F36</f>
        <v>77.0</v>
      </c>
      <c r="G37" s="5" t="n">
        <f>G38-G34-G35-G36</f>
        <v>105.0</v>
      </c>
      <c r="H37" s="6" t="n">
        <f si="1" t="shared"/>
        <v>-26.66666666666667</v>
      </c>
      <c r="I37" t="s">
        <v>53</v>
      </c>
    </row>
    <row r="38" spans="1:9" x14ac:dyDescent="0.25">
      <c r="A38" s="16"/>
      <c r="B38" s="7" t="s">
        <v>40</v>
      </c>
      <c r="C38" s="5" t="n">
        <v>15463.0</v>
      </c>
      <c r="D38" s="5" t="n">
        <v>4709.0</v>
      </c>
      <c r="E38" s="6" t="n">
        <f si="0" t="shared"/>
        <v>228.3712040772988</v>
      </c>
      <c r="F38" s="5" t="n">
        <v>143571.0</v>
      </c>
      <c r="G38" s="5" t="n">
        <v>21283.0</v>
      </c>
      <c r="H38" s="6" t="n">
        <f si="1" t="shared"/>
        <v>574.5806512239816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7.0</v>
      </c>
      <c r="D39" s="5" t="n">
        <v>0.0</v>
      </c>
      <c r="E39" s="6" t="n">
        <f si="0" t="shared"/>
        <v>0.0</v>
      </c>
      <c r="F39" s="5" t="n">
        <v>78.0</v>
      </c>
      <c r="G39" s="5" t="n">
        <v>45.0</v>
      </c>
      <c r="H39" s="6" t="n">
        <f si="1" t="shared"/>
        <v>73.33333333333334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25.0</v>
      </c>
      <c r="D40" s="5" t="n">
        <f>D41-D39</f>
        <v>19.0</v>
      </c>
      <c r="E40" s="6" t="n">
        <f si="0" t="shared"/>
        <v>31.578947368421062</v>
      </c>
      <c r="F40" s="5" t="n">
        <f>F41-F39</f>
        <v>218.0</v>
      </c>
      <c r="G40" s="5" t="n">
        <f>G41-G39</f>
        <v>111.0</v>
      </c>
      <c r="H40" s="6" t="n">
        <f si="1" t="shared"/>
        <v>96.39639639639638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32.0</v>
      </c>
      <c r="D41" s="5" t="n">
        <v>19.0</v>
      </c>
      <c r="E41" s="6" t="n">
        <f si="0" t="shared"/>
        <v>68.42105263157893</v>
      </c>
      <c r="F41" s="5" t="n">
        <v>296.0</v>
      </c>
      <c r="G41" s="5" t="n">
        <v>156.0</v>
      </c>
      <c r="H41" s="6" t="n">
        <f si="1" t="shared"/>
        <v>89.74358974358974</v>
      </c>
      <c r="I41" t="s">
        <v>53</v>
      </c>
    </row>
    <row r="42" spans="1:9" x14ac:dyDescent="0.25">
      <c r="A42" s="9"/>
      <c r="B42" s="4" t="s">
        <v>45</v>
      </c>
      <c r="C42" s="5" t="n">
        <v>545.0</v>
      </c>
      <c r="D42" s="5" t="n">
        <v>44.0</v>
      </c>
      <c r="E42" s="6" t="n">
        <f si="0" t="shared"/>
        <v>1138.6363636363637</v>
      </c>
      <c r="F42" s="5" t="n">
        <v>18793.0</v>
      </c>
      <c r="G42" s="5" t="n">
        <v>902.0</v>
      </c>
      <c r="H42" s="6" t="n">
        <f si="1" t="shared"/>
        <v>1983.4811529933481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1218643.0</v>
      </c>
      <c r="D43" s="5" t="n">
        <f>D20+D24+D33+D38+D41+D42</f>
        <v>172319.0</v>
      </c>
      <c r="E43" s="6" t="n">
        <f si="0" t="shared"/>
        <v>607.2017595273882</v>
      </c>
      <c r="F43" s="5" t="n">
        <f>F20+F24+F33+F38+F41+F42</f>
        <v>9642052.0</v>
      </c>
      <c r="G43" s="5" t="n">
        <f>G20+G24+G33+G38+G41+G42</f>
        <v>812913.0</v>
      </c>
      <c r="H43" s="6" t="n">
        <f si="1" t="shared"/>
        <v>1086.1111828695077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