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<sst xmlns="http://schemas.openxmlformats.org/spreadsheetml/2006/main" count="98" uniqueCount="56">
  <si>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</si>
  <si>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</si>
  <si>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</si>
  <si>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</si>
  <si>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</si>
  <si>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</si>
  <si>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</si>
  <si>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</si>
  <si>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</si>
  <si>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</si>
  <si>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</si>
  <si>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</si>
  <si>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</si>
  <si>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</si>
  <si>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</si>
  <si>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</si>
  <si>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</si>
  <si>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</si>
  <si>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</si>
  <si>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</si>
  <si>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</si>
  <si>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</si>
  <si>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</si>
  <si>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</si>
  <si>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</si>
  <si>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</si>
  <si>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</si>
  <si>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</si>
  <si>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</si>
  <si>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</si>
  <si>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</si>
  <si>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</si>
  <si>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</si>
  <si>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</si>
  <si>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</si>
  <si>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</si>
  <si>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</si>
  <si>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</si>
  <si>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</si>
  <si>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</si>
  <si>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</si>
  <si>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</si>
  <si>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</si>
  <si>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</si>
  <si>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</si>
  <si>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</si>
  <si>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</si>
  <si>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</si>
  <si>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</si>
  <si>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</si>
  <si>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</si>
  <si>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</si>
  <si>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</si>
  <si>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112年1至10月來臺旅客人次及成長率－按國籍分
Table 1-3 Visitor Arrivals by Nationality,
 January-October, 2023</t>
  </si>
  <si>
    <t>112年1至10月
Jan.-October., 2023</t>
  </si>
  <si>
    <t>111年1至10月
Jan.-October.,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</si>
</sst>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684361.0</v>
      </c>
      <c r="E3" s="4" t="n">
        <v>32142.0</v>
      </c>
      <c r="F3" s="5" t="n">
        <f>IF(E3=0,"-",(D3-E3)/E3*100)</f>
        <v>2029.179889241491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554778.0</v>
      </c>
      <c r="E4" s="4" t="n">
        <v>11474.0</v>
      </c>
      <c r="F4" s="5" t="n">
        <f ref="F4:F46" si="0" t="shared">IF(E4=0,"-",(D4-E4)/E4*100)</f>
        <v>4735.088025100226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30826.0</v>
      </c>
      <c r="E5" s="4" t="n">
        <v>6031.0</v>
      </c>
      <c r="F5" s="5" t="n">
        <f si="0" t="shared"/>
        <v>411.12584977615654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11329.0</v>
      </c>
      <c r="E6" s="4" t="n">
        <v>1669.0</v>
      </c>
      <c r="F6" s="5" t="n">
        <f si="0" t="shared"/>
        <v>578.789694427801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346027.0</v>
      </c>
      <c r="E7" s="4" t="n">
        <v>19151.0</v>
      </c>
      <c r="F7" s="5" t="n">
        <f si="0" t="shared"/>
        <v>1706.8351522113726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293705.0</v>
      </c>
      <c r="E8" s="4" t="n">
        <v>9719.0</v>
      </c>
      <c r="F8" s="5" t="n">
        <f si="0" t="shared"/>
        <v>2921.967280584422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166275.0</v>
      </c>
      <c r="E9" s="4" t="n">
        <v>50925.0</v>
      </c>
      <c r="F9" s="5" t="n">
        <f si="0" t="shared"/>
        <v>226.50957290132547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276357.0</v>
      </c>
      <c r="E10" s="4" t="n">
        <v>37892.0</v>
      </c>
      <c r="F10" s="5" t="n">
        <f si="0" t="shared"/>
        <v>629.3280903620818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306109.0</v>
      </c>
      <c r="E11" s="4" t="n">
        <v>29487.0</v>
      </c>
      <c r="F11" s="5" t="n">
        <f si="0" t="shared"/>
        <v>938.1151015701836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331585.0</v>
      </c>
      <c r="E12" s="4" t="n">
        <v>97089.0</v>
      </c>
      <c r="F12" s="5" t="n">
        <f si="0" t="shared"/>
        <v>241.52684650166344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17504.0</v>
      </c>
      <c r="E13" s="4" t="n">
        <f>E14-E7-E8-E9-E10-E11-E12</f>
        <v>2292.0</v>
      </c>
      <c r="F13" s="5" t="n">
        <f si="0" t="shared"/>
        <v>663.6998254799302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1737562.0</v>
      </c>
      <c r="E14" s="4" t="n">
        <v>246555.0</v>
      </c>
      <c r="F14" s="5" t="n">
        <f si="0" t="shared"/>
        <v>604.7360629474153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6139.0</v>
      </c>
      <c r="E15" s="4" t="n">
        <f>E16-E3-E4-E5-E6-E14</f>
        <v>1383.0</v>
      </c>
      <c r="F15" s="5" t="n">
        <f si="0" t="shared"/>
        <v>343.8900939985539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3024995.0</v>
      </c>
      <c r="E16" s="4" t="n">
        <v>299254.0</v>
      </c>
      <c r="F16" s="5" t="n">
        <f si="0" t="shared"/>
        <v>910.8453019842676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89928.0</v>
      </c>
      <c r="E17" s="4" t="n">
        <v>4750.0</v>
      </c>
      <c r="F17" s="5" t="n">
        <f si="0" t="shared"/>
        <v>1793.221052631579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408016.0</v>
      </c>
      <c r="E18" s="4" t="n">
        <v>30410.0</v>
      </c>
      <c r="F18" s="5" t="n">
        <f si="0" t="shared"/>
        <v>1241.7165406116408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2903.0</v>
      </c>
      <c r="E19" s="4" t="n">
        <v>483.0</v>
      </c>
      <c r="F19" s="5" t="n">
        <f si="0" t="shared"/>
        <v>501.03519668737067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2615.0</v>
      </c>
      <c r="E20" s="4" t="n">
        <v>427.0</v>
      </c>
      <c r="F20" s="5" t="n">
        <f si="0" t="shared"/>
        <v>512.4121779859485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618.0</v>
      </c>
      <c r="E21" s="4" t="n">
        <v>87.0</v>
      </c>
      <c r="F21" s="5" t="n">
        <f si="0" t="shared"/>
        <v>610.344827586207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9390.0</v>
      </c>
      <c r="E22" s="4" t="n">
        <f>E23-E17-E18-E19-E20-E21</f>
        <v>2596.0</v>
      </c>
      <c r="F22" s="5" t="n">
        <f>IF(E22=0,"-",(D22-E22)/E22*100)</f>
        <v>261.71032357473035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513470.0</v>
      </c>
      <c r="E23" s="4" t="n">
        <v>38753.0</v>
      </c>
      <c r="F23" s="5" t="n">
        <f si="0" t="shared"/>
        <v>1224.9812917709596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5636.0</v>
      </c>
      <c r="E24" s="4" t="n">
        <v>1192.0</v>
      </c>
      <c r="F24" s="5" t="n">
        <f si="0" t="shared"/>
        <v>372.8187919463087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38227.0</v>
      </c>
      <c r="E25" s="4" t="n">
        <v>4386.0</v>
      </c>
      <c r="F25" s="5" t="n">
        <f si="0" t="shared"/>
        <v>771.5686274509804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50019.0</v>
      </c>
      <c r="E26" s="4" t="n">
        <v>5095.0</v>
      </c>
      <c r="F26" s="5" t="n">
        <f si="0" t="shared"/>
        <v>881.7271835132482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13172.0</v>
      </c>
      <c r="E27" s="4" t="n">
        <v>1583.0</v>
      </c>
      <c r="F27" s="5" t="n">
        <f si="0" t="shared"/>
        <v>732.0909665192672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18150.0</v>
      </c>
      <c r="E28" s="4" t="n">
        <v>3722.0</v>
      </c>
      <c r="F28" s="5" t="n">
        <f si="0" t="shared"/>
        <v>387.6410531972058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7266.0</v>
      </c>
      <c r="E29" s="4" t="n">
        <v>698.0</v>
      </c>
      <c r="F29" s="5" t="n">
        <f si="0" t="shared"/>
        <v>940.974212034384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8579.0</v>
      </c>
      <c r="E30" s="4" t="n">
        <v>1097.0</v>
      </c>
      <c r="F30" s="5" t="n">
        <f si="0" t="shared"/>
        <v>682.0419325432999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68158.0</v>
      </c>
      <c r="E31" s="4" t="n">
        <v>8369.0</v>
      </c>
      <c r="F31" s="5" t="n">
        <f si="0" t="shared"/>
        <v>714.4103238140757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7080.0</v>
      </c>
      <c r="E32" s="4" t="n">
        <v>647.0</v>
      </c>
      <c r="F32" s="5" t="n">
        <f si="0" t="shared"/>
        <v>994.2812982998454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1357.0</v>
      </c>
      <c r="E33" s="4" t="n">
        <v>116.0</v>
      </c>
      <c r="F33" s="5" t="n">
        <f si="0" t="shared"/>
        <v>1069.8275862068965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5277.0</v>
      </c>
      <c r="E34" s="4" t="n">
        <v>664.0</v>
      </c>
      <c r="F34" s="5" t="n">
        <f si="0" t="shared"/>
        <v>694.7289156626506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53064.0</v>
      </c>
      <c r="E35" s="4" t="n">
        <f>E36-E24-E25-E26-E27-E28-E29-E30-E31-E32-E33-E34</f>
        <v>10588.0</v>
      </c>
      <c r="F35" s="5" t="n">
        <f si="0" t="shared"/>
        <v>401.1711371363808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275985.0</v>
      </c>
      <c r="E36" s="4" t="n">
        <v>38157.0</v>
      </c>
      <c r="F36" s="5" t="n">
        <f si="0" t="shared"/>
        <v>623.2879943391775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69288.0</v>
      </c>
      <c r="E37" s="4" t="n">
        <v>3130.0</v>
      </c>
      <c r="F37" s="5" t="n">
        <f si="0" t="shared"/>
        <v>2113.674121405751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13156.0</v>
      </c>
      <c r="E38" s="4" t="n">
        <v>669.0</v>
      </c>
      <c r="F38" s="5" t="n">
        <f si="0" t="shared"/>
        <v>1866.5171898355754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1487.0</v>
      </c>
      <c r="E39" s="4" t="n">
        <f>E40-E37-E38</f>
        <v>415.0</v>
      </c>
      <c r="F39" s="5" t="n">
        <f si="0" t="shared"/>
        <v>258.31325301204816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83931.0</v>
      </c>
      <c r="E40" s="4" t="n">
        <v>4214.0</v>
      </c>
      <c r="F40" s="5" t="n">
        <f si="0" t="shared"/>
        <v>1891.71808258187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3741.0</v>
      </c>
      <c r="E41" s="4" t="n">
        <v>1213.0</v>
      </c>
      <c r="F41" s="5" t="n">
        <f si="0" t="shared"/>
        <v>208.4089035449299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4146.0</v>
      </c>
      <c r="E42" s="4" t="n">
        <f>E43-E41</f>
        <v>1377.0</v>
      </c>
      <c r="F42" s="5" t="n">
        <f si="0" t="shared"/>
        <v>201.08932461873636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7887.0</v>
      </c>
      <c r="E43" s="4" t="n">
        <v>2590.0</v>
      </c>
      <c r="F43" s="5" t="n">
        <f si="0" t="shared"/>
        <v>204.5173745173745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651.0</v>
      </c>
      <c r="E44" s="4" t="n">
        <v>129.0</v>
      </c>
      <c r="F44" s="5" t="n">
        <f si="0" t="shared"/>
        <v>404.6511627906977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1076162.0</v>
      </c>
      <c r="E45" s="4" t="n">
        <v>37628.0</v>
      </c>
      <c r="F45" s="5" t="n">
        <f si="0" t="shared"/>
        <v>2760.003189114489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4983081.0</v>
      </c>
      <c r="E46" s="8" t="n">
        <f>E44+E43+E40+E36+E23+E16+E45</f>
        <v>420725.0</v>
      </c>
      <c r="F46" s="5" t="n">
        <f si="0" t="shared"/>
        <v>1084.4033513577751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