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ennistien\Desktop\公務統計相關\15日公告 及 25日上傳行政資訊網 入出境\25日上傳觀光市場分析概況摘要(中英文月報)-附加檔案\11210\EN\"/>
    </mc:Choice>
  </mc:AlternateContent>
  <xr:revisionPtr revIDLastSave="0" documentId="13_ncr:1_{8AFAAB9C-B557-4683-8649-10341E240299}" xr6:coauthVersionLast="36" xr6:coauthVersionMax="36" xr10:uidLastSave="{00000000-0000-0000-0000-000000000000}"/>
  <bookViews>
    <workbookView xWindow="720" yWindow="390" windowWidth="18075" windowHeight="5745" xr2:uid="{00000000-000D-0000-FFFF-FFFF00000000}"/>
  </bookViews>
  <sheets>
    <sheet name="來臺旅客按年齡" sheetId="2" r:id="rId1"/>
  </sheets>
  <definedNames>
    <definedName name="_xlnm.Print_Area" localSheetId="0">來臺旅客按年齡!$A$1:$K$48</definedName>
  </definedNames>
  <calcPr calcId="191029"/>
</workbook>
</file>

<file path=xl/calcChain.xml><?xml version="1.0" encoding="utf-8"?>
<calcChain xmlns="http://schemas.openxmlformats.org/spreadsheetml/2006/main">
  <c r="E15" i="2" l="1"/>
  <c r="F15" i="2"/>
  <c r="G15" i="2"/>
  <c r="H15" i="2"/>
  <c r="I15" i="2"/>
  <c r="J15" i="2"/>
  <c r="E17" i="2"/>
  <c r="F17" i="2"/>
  <c r="G17" i="2"/>
  <c r="H17" i="2"/>
  <c r="I17" i="2"/>
  <c r="J17" i="2"/>
  <c r="E24" i="2"/>
  <c r="F24" i="2"/>
  <c r="G24" i="2"/>
  <c r="H24" i="2"/>
  <c r="I24" i="2"/>
  <c r="J24" i="2"/>
  <c r="E38" i="2"/>
  <c r="F38" i="2"/>
  <c r="G38" i="2"/>
  <c r="H38" i="2"/>
  <c r="I38" i="2"/>
  <c r="J38" i="2"/>
  <c r="E42" i="2"/>
  <c r="F42" i="2"/>
  <c r="G42" i="2"/>
  <c r="H42" i="2"/>
  <c r="I42" i="2"/>
  <c r="J42" i="2"/>
  <c r="E45" i="2"/>
  <c r="F45" i="2"/>
  <c r="G45" i="2"/>
  <c r="H45" i="2"/>
  <c r="I45" i="2"/>
  <c r="J45" i="2"/>
  <c r="E48" i="2"/>
  <c r="F48" i="2"/>
  <c r="G48" i="2"/>
  <c r="H48" i="2"/>
  <c r="I48" i="2"/>
  <c r="J48" i="2"/>
  <c r="D48" i="2"/>
  <c r="K47" i="2"/>
  <c r="K46" i="2"/>
  <c r="D45" i="2"/>
  <c r="K44" i="2"/>
  <c r="K43" i="2"/>
  <c r="D42" i="2"/>
  <c r="K41" i="2"/>
  <c r="K40" i="2"/>
  <c r="K39" i="2"/>
  <c r="D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D24" i="2"/>
  <c r="K23" i="2"/>
  <c r="K22" i="2"/>
  <c r="K21" i="2"/>
  <c r="K20" i="2"/>
  <c r="K19" i="2"/>
  <c r="K18" i="2"/>
  <c r="D17" i="2"/>
  <c r="K16" i="2"/>
  <c r="D15" i="2"/>
  <c r="K14" i="2"/>
  <c r="K13" i="2"/>
  <c r="K12" i="2"/>
  <c r="K11" i="2"/>
  <c r="K10" i="2"/>
  <c r="K9" i="2"/>
  <c r="K8" i="2"/>
  <c r="K7" i="2"/>
  <c r="K6" i="2"/>
  <c r="K5" i="2"/>
  <c r="K4" i="2"/>
  <c r="K3" i="2"/>
  <c r="K15" i="2" l="1"/>
  <c r="K42" i="2"/>
  <c r="K17" i="2"/>
  <c r="K38" i="2"/>
  <c r="K45" i="2"/>
  <c r="K24" i="2"/>
  <c r="K48" i="2"/>
</calcChain>
</file>

<file path=xl/sharedStrings.xml><?xml version="1.0" encoding="utf-8"?>
<sst xmlns="http://schemas.openxmlformats.org/spreadsheetml/2006/main" count="108" uniqueCount="63">
  <si>
    <t>亞洲地區</t>
  </si>
  <si>
    <t>香港.澳門 HongKong. Macao</t>
  </si>
  <si>
    <t>大陸 Mainland China</t>
  </si>
  <si>
    <t>日本 Japan</t>
  </si>
  <si>
    <t>韓國 Korea,Republic of</t>
  </si>
  <si>
    <t>印度 India</t>
  </si>
  <si>
    <t>中東 Middle East</t>
  </si>
  <si>
    <t>東南亞地區</t>
  </si>
  <si>
    <t>馬來西亞 Malaysia</t>
  </si>
  <si>
    <t>新加坡 Singapore</t>
  </si>
  <si>
    <t>印尼 Indonesia</t>
  </si>
  <si>
    <t>菲律賓 Philippines</t>
  </si>
  <si>
    <t>泰國 Thailand</t>
  </si>
  <si>
    <t>越南 Vietnam</t>
  </si>
  <si>
    <t>東南亞其他地區 Others</t>
  </si>
  <si>
    <t>東南亞小計 Sub-Total</t>
  </si>
  <si>
    <t>亞洲其他地區 Others</t>
  </si>
  <si>
    <t>亞洲合計 Total</t>
  </si>
  <si>
    <t>美洲地區</t>
  </si>
  <si>
    <t>加拿大 Canada</t>
  </si>
  <si>
    <t>美國 United States of America</t>
  </si>
  <si>
    <t>墨西哥 Mexico</t>
  </si>
  <si>
    <t>巴西 Brazil</t>
  </si>
  <si>
    <t>阿根廷 Argentina</t>
  </si>
  <si>
    <t>美洲其他地區 Others</t>
  </si>
  <si>
    <t>美洲合計 Total</t>
  </si>
  <si>
    <t>歐洲地區</t>
  </si>
  <si>
    <t>比利時 Belgium</t>
  </si>
  <si>
    <t>法國 France</t>
  </si>
  <si>
    <t>德國 Germany</t>
  </si>
  <si>
    <t>義大利 Italy</t>
  </si>
  <si>
    <t>荷蘭 Netherlands</t>
  </si>
  <si>
    <t>瑞士 Switzerland</t>
  </si>
  <si>
    <t>西班牙 Spain</t>
  </si>
  <si>
    <t>英國 United Kingdom</t>
  </si>
  <si>
    <t>奧地利 Austria</t>
  </si>
  <si>
    <t>希臘 Greece</t>
  </si>
  <si>
    <t>瑞典 Sweden</t>
  </si>
  <si>
    <t>俄羅斯 Russian Federation</t>
  </si>
  <si>
    <t>歐洲其他地區 Others</t>
  </si>
  <si>
    <t>歐洲合計 Total</t>
  </si>
  <si>
    <t>大洋洲</t>
  </si>
  <si>
    <t>澳大利亞 Australia</t>
  </si>
  <si>
    <t>紐西蘭 New Zealand</t>
  </si>
  <si>
    <t>大洋洲其他地區 Others</t>
  </si>
  <si>
    <t>大洋洲合計 Total</t>
  </si>
  <si>
    <t>非洲地區</t>
  </si>
  <si>
    <t>南非 S. Africa</t>
  </si>
  <si>
    <t>非洲其他地區 Others</t>
  </si>
  <si>
    <t>非洲合計 Total</t>
  </si>
  <si>
    <t>未列明 Unstated</t>
  </si>
  <si>
    <t>總計 Grand Total</t>
  </si>
  <si>
    <t>居住地
Place of residence</t>
  </si>
  <si>
    <t>9歲以下
9 years old  
and under</t>
  </si>
  <si>
    <t xml:space="preserve">10-19
歲
years old </t>
  </si>
  <si>
    <t xml:space="preserve">20-29
歲
years old </t>
  </si>
  <si>
    <t xml:space="preserve">30-39
歲
years old </t>
  </si>
  <si>
    <t xml:space="preserve">40-49
歲
years old </t>
  </si>
  <si>
    <t xml:space="preserve">50-59
歲
years old </t>
  </si>
  <si>
    <t>60歲以上
60 years old 
and over</t>
  </si>
  <si>
    <r>
      <t xml:space="preserve">合計
</t>
    </r>
    <r>
      <rPr>
        <sz val="9"/>
        <rFont val="Times New Roman"/>
        <family val="1"/>
      </rPr>
      <t>Total</t>
    </r>
    <phoneticPr fontId="3" type="noConversion"/>
  </si>
  <si>
    <t/>
  </si>
  <si>
    <t>表1-5  112年1至10月來臺旅客人次－按年齡分
Table 1-5 Visitor Arrivals by Age,
January-October,2023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</si>
</sst>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2"/>
      <color theme="1"/>
      <name val="新細明體"/>
      <family val="2"/>
      <charset val="136"/>
      <scheme val="minor"/>
    </font>
    <font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/>
    <xf numFmtId="176" fontId="3" fillId="0" borderId="1" xfId="0" applyNumberFormat="1" applyFont="1" applyBorder="1" applyAlignment="1"/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/>
    <xf numFmtId="0" fontId="3" fillId="0" borderId="1" xfId="0" applyFont="1" applyBorder="1" applyAlignment="1">
      <alignment vertical="center" textRotation="255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552449</xdr:colOff>
      <xdr:row>0</xdr:row>
      <xdr:rowOff>495300</xdr:rowOff>
    </xdr:from>
    <xdr:to>
      <xdr:col>10</xdr:col>
      <xdr:colOff>514349</xdr:colOff>
      <xdr:row>0</xdr:row>
      <xdr:rowOff>838200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534149" y="495300"/>
          <a:ext cx="676275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TW" altLang="en-US" sz="900" b="0" i="0" u="none" strike="noStrike" baseline="0">
              <a:solidFill>
                <a:srgbClr val="000000"/>
              </a:solidFill>
              <a:latin typeface="新細明體"/>
              <a:ea typeface="新細明體"/>
            </a:rPr>
            <a:t>單位</a:t>
          </a:r>
          <a:r>
            <a:rPr lang="en-US" altLang="zh-TW" sz="900" b="0" i="0" u="none" strike="noStrike" baseline="0">
              <a:solidFill>
                <a:srgbClr val="000000"/>
              </a:solidFill>
              <a:latin typeface="新細明體"/>
              <a:ea typeface="新細明體"/>
            </a:rPr>
            <a:t>:</a:t>
          </a:r>
          <a:r>
            <a:rPr lang="zh-TW" altLang="en-US" sz="900" b="0" i="0" u="none" strike="noStrike" baseline="0">
              <a:solidFill>
                <a:srgbClr val="000000"/>
              </a:solidFill>
              <a:latin typeface="新細明體"/>
              <a:ea typeface="新細明體"/>
            </a:rPr>
            <a:t>人次</a:t>
          </a:r>
        </a:p>
        <a:p>
          <a:pPr algn="l" rtl="0">
            <a:defRPr sz="1000"/>
          </a:pPr>
          <a:r>
            <a:rPr lang="en-US" altLang="zh-TW" sz="900" b="0" i="0" u="none" strike="noStrike" baseline="0">
              <a:solidFill>
                <a:srgbClr val="000000"/>
              </a:solidFill>
              <a:latin typeface="新細明體"/>
              <a:ea typeface="新細明體"/>
            </a:rPr>
            <a:t>Unit: Persons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8"/>
  <sheetViews>
    <sheetView tabSelected="1" workbookViewId="0">
      <selection sqref="A1:K1"/>
    </sheetView>
  </sheetViews>
  <sheetFormatPr defaultRowHeight="16.5" x14ac:dyDescent="0.25"/>
  <cols>
    <col min="1" max="1" width="3.5" style="1" customWidth="1"/>
    <col min="2" max="2" width="3.75" style="1" customWidth="1"/>
    <col min="3" max="3" width="16.5" style="1" customWidth="1"/>
    <col min="4" max="4" width="9.125" style="1" customWidth="1"/>
    <col min="5" max="7" width="8.5" style="1" customWidth="1"/>
    <col min="8" max="8" width="9.5" style="1" customWidth="1"/>
    <col min="9" max="9" width="8.75" style="1" customWidth="1"/>
    <col min="10" max="10" width="9.375" style="1" customWidth="1"/>
    <col min="11" max="11" width="7.125" style="1" customWidth="1"/>
    <col min="12" max="12" width="9" style="1"/>
  </cols>
  <sheetData>
    <row r="1" spans="1:12" ht="68.099999999999994" customHeight="1" x14ac:dyDescent="0.25">
      <c r="A1" s="8" t="s">
        <v>62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2" ht="41.1" customHeight="1" x14ac:dyDescent="0.25">
      <c r="A2" s="9" t="s">
        <v>52</v>
      </c>
      <c r="B2" s="9"/>
      <c r="C2" s="9"/>
      <c r="D2" s="3" t="s">
        <v>53</v>
      </c>
      <c r="E2" s="4" t="s">
        <v>54</v>
      </c>
      <c r="F2" s="4" t="s">
        <v>55</v>
      </c>
      <c r="G2" s="4" t="s">
        <v>56</v>
      </c>
      <c r="H2" s="4" t="s">
        <v>57</v>
      </c>
      <c r="I2" s="4" t="s">
        <v>58</v>
      </c>
      <c r="J2" s="3" t="s">
        <v>59</v>
      </c>
      <c r="K2" s="6" t="s">
        <v>60</v>
      </c>
    </row>
    <row r="3" spans="1:12" ht="15" customHeight="1" x14ac:dyDescent="0.15">
      <c r="A3" s="10" t="s">
        <v>0</v>
      </c>
      <c r="B3" s="13" t="s">
        <v>1</v>
      </c>
      <c r="C3" s="14"/>
      <c r="D3" s="2">
        <v>46520</v>
      </c>
      <c r="E3" s="2">
        <v>61259</v>
      </c>
      <c r="F3" s="2">
        <v>203230</v>
      </c>
      <c r="G3" s="2">
        <v>218779</v>
      </c>
      <c r="H3" s="2">
        <v>152296</v>
      </c>
      <c r="I3" s="2">
        <v>122294</v>
      </c>
      <c r="J3" s="2">
        <v>139534</v>
      </c>
      <c r="K3" s="2">
        <f>SUM(D3:J3)</f>
        <v>943912</v>
      </c>
      <c r="L3" s="7" t="s">
        <v>61</v>
      </c>
    </row>
    <row r="4" spans="1:12" ht="15" customHeight="1" x14ac:dyDescent="0.15">
      <c r="A4" s="11"/>
      <c r="B4" s="15" t="s">
        <v>2</v>
      </c>
      <c r="C4" s="15"/>
      <c r="D4" s="2">
        <v>5716</v>
      </c>
      <c r="E4" s="2">
        <v>4609</v>
      </c>
      <c r="F4" s="2">
        <v>19537</v>
      </c>
      <c r="G4" s="2">
        <v>57743</v>
      </c>
      <c r="H4" s="2">
        <v>48063</v>
      </c>
      <c r="I4" s="2">
        <v>21804</v>
      </c>
      <c r="J4" s="2">
        <v>14302</v>
      </c>
      <c r="K4" s="2">
        <f t="shared" ref="K4:K48" si="0">SUM(D4:J4)</f>
        <v>171774</v>
      </c>
      <c r="L4" s="7" t="s">
        <v>61</v>
      </c>
    </row>
    <row r="5" spans="1:12" ht="15" customHeight="1" x14ac:dyDescent="0.15">
      <c r="A5" s="11"/>
      <c r="B5" s="15" t="s">
        <v>3</v>
      </c>
      <c r="C5" s="15"/>
      <c r="D5" s="2">
        <v>17040</v>
      </c>
      <c r="E5" s="2">
        <v>33179</v>
      </c>
      <c r="F5" s="2">
        <v>120753</v>
      </c>
      <c r="G5" s="2">
        <v>99794</v>
      </c>
      <c r="H5" s="2">
        <v>124225</v>
      </c>
      <c r="I5" s="2">
        <v>139811</v>
      </c>
      <c r="J5" s="2">
        <v>150596</v>
      </c>
      <c r="K5" s="2">
        <f t="shared" si="0"/>
        <v>685398</v>
      </c>
      <c r="L5" s="7" t="s">
        <v>61</v>
      </c>
    </row>
    <row r="6" spans="1:12" ht="15" customHeight="1" x14ac:dyDescent="0.15">
      <c r="A6" s="11"/>
      <c r="B6" s="15" t="s">
        <v>4</v>
      </c>
      <c r="C6" s="15"/>
      <c r="D6" s="2">
        <v>11752</v>
      </c>
      <c r="E6" s="2">
        <v>27775</v>
      </c>
      <c r="F6" s="2">
        <v>111320</v>
      </c>
      <c r="G6" s="2">
        <v>113269</v>
      </c>
      <c r="H6" s="2">
        <v>90762</v>
      </c>
      <c r="I6" s="2">
        <v>103235</v>
      </c>
      <c r="J6" s="2">
        <v>96207</v>
      </c>
      <c r="K6" s="2">
        <f t="shared" si="0"/>
        <v>554320</v>
      </c>
      <c r="L6" s="7" t="s">
        <v>61</v>
      </c>
    </row>
    <row r="7" spans="1:12" ht="15" customHeight="1" x14ac:dyDescent="0.15">
      <c r="A7" s="11"/>
      <c r="B7" s="15" t="s">
        <v>5</v>
      </c>
      <c r="C7" s="15"/>
      <c r="D7" s="2">
        <v>630</v>
      </c>
      <c r="E7" s="2">
        <v>658</v>
      </c>
      <c r="F7" s="2">
        <v>5128</v>
      </c>
      <c r="G7" s="2">
        <v>8706</v>
      </c>
      <c r="H7" s="2">
        <v>6362</v>
      </c>
      <c r="I7" s="2">
        <v>3418</v>
      </c>
      <c r="J7" s="2">
        <v>1689</v>
      </c>
      <c r="K7" s="2">
        <f t="shared" si="0"/>
        <v>26591</v>
      </c>
      <c r="L7" s="7" t="s">
        <v>61</v>
      </c>
    </row>
    <row r="8" spans="1:12" ht="15" customHeight="1" x14ac:dyDescent="0.15">
      <c r="A8" s="11"/>
      <c r="B8" s="15" t="s">
        <v>6</v>
      </c>
      <c r="C8" s="15"/>
      <c r="D8" s="2">
        <v>350</v>
      </c>
      <c r="E8" s="2">
        <v>429</v>
      </c>
      <c r="F8" s="2">
        <v>1941</v>
      </c>
      <c r="G8" s="2">
        <v>3418</v>
      </c>
      <c r="H8" s="2">
        <v>2834</v>
      </c>
      <c r="I8" s="2">
        <v>2027</v>
      </c>
      <c r="J8" s="2">
        <v>1598</v>
      </c>
      <c r="K8" s="2">
        <f t="shared" si="0"/>
        <v>12597</v>
      </c>
      <c r="L8" s="7" t="s">
        <v>61</v>
      </c>
    </row>
    <row r="9" spans="1:12" ht="15" customHeight="1" x14ac:dyDescent="0.15">
      <c r="A9" s="11"/>
      <c r="B9" s="16" t="s">
        <v>7</v>
      </c>
      <c r="C9" s="5" t="s">
        <v>8</v>
      </c>
      <c r="D9" s="2">
        <v>11572</v>
      </c>
      <c r="E9" s="2">
        <v>17774</v>
      </c>
      <c r="F9" s="2">
        <v>82238</v>
      </c>
      <c r="G9" s="2">
        <v>73635</v>
      </c>
      <c r="H9" s="2">
        <v>50842</v>
      </c>
      <c r="I9" s="2">
        <v>49180</v>
      </c>
      <c r="J9" s="2">
        <v>42298</v>
      </c>
      <c r="K9" s="2">
        <f t="shared" si="0"/>
        <v>327539</v>
      </c>
      <c r="L9" s="7" t="s">
        <v>61</v>
      </c>
    </row>
    <row r="10" spans="1:12" ht="15" customHeight="1" x14ac:dyDescent="0.15">
      <c r="A10" s="11"/>
      <c r="B10" s="16"/>
      <c r="C10" s="5" t="s">
        <v>9</v>
      </c>
      <c r="D10" s="2">
        <v>18960</v>
      </c>
      <c r="E10" s="2">
        <v>12084</v>
      </c>
      <c r="F10" s="2">
        <v>53337</v>
      </c>
      <c r="G10" s="2">
        <v>78608</v>
      </c>
      <c r="H10" s="2">
        <v>56949</v>
      </c>
      <c r="I10" s="2">
        <v>51690</v>
      </c>
      <c r="J10" s="2">
        <v>52621</v>
      </c>
      <c r="K10" s="2">
        <f t="shared" si="0"/>
        <v>324249</v>
      </c>
      <c r="L10" s="7" t="s">
        <v>61</v>
      </c>
    </row>
    <row r="11" spans="1:12" ht="15" customHeight="1" x14ac:dyDescent="0.15">
      <c r="A11" s="11"/>
      <c r="B11" s="16"/>
      <c r="C11" s="5" t="s">
        <v>10</v>
      </c>
      <c r="D11" s="2">
        <v>2332</v>
      </c>
      <c r="E11" s="2">
        <v>9157</v>
      </c>
      <c r="F11" s="2">
        <v>55196</v>
      </c>
      <c r="G11" s="2">
        <v>43859</v>
      </c>
      <c r="H11" s="2">
        <v>28932</v>
      </c>
      <c r="I11" s="2">
        <v>12718</v>
      </c>
      <c r="J11" s="2">
        <v>11334</v>
      </c>
      <c r="K11" s="2">
        <f t="shared" si="0"/>
        <v>163528</v>
      </c>
      <c r="L11" s="7" t="s">
        <v>61</v>
      </c>
    </row>
    <row r="12" spans="1:12" ht="15" customHeight="1" x14ac:dyDescent="0.15">
      <c r="A12" s="11"/>
      <c r="B12" s="16"/>
      <c r="C12" s="5" t="s">
        <v>11</v>
      </c>
      <c r="D12" s="2">
        <v>7713</v>
      </c>
      <c r="E12" s="2">
        <v>12391</v>
      </c>
      <c r="F12" s="2">
        <v>65108</v>
      </c>
      <c r="G12" s="2">
        <v>96049</v>
      </c>
      <c r="H12" s="2">
        <v>44481</v>
      </c>
      <c r="I12" s="2">
        <v>27018</v>
      </c>
      <c r="J12" s="2">
        <v>22074</v>
      </c>
      <c r="K12" s="2">
        <f t="shared" si="0"/>
        <v>274834</v>
      </c>
      <c r="L12" s="7" t="s">
        <v>61</v>
      </c>
    </row>
    <row r="13" spans="1:12" ht="15" customHeight="1" x14ac:dyDescent="0.15">
      <c r="A13" s="11"/>
      <c r="B13" s="16"/>
      <c r="C13" s="5" t="s">
        <v>12</v>
      </c>
      <c r="D13" s="2">
        <v>5847</v>
      </c>
      <c r="E13" s="2">
        <v>11974</v>
      </c>
      <c r="F13" s="2">
        <v>73901</v>
      </c>
      <c r="G13" s="2">
        <v>97240</v>
      </c>
      <c r="H13" s="2">
        <v>58595</v>
      </c>
      <c r="I13" s="2">
        <v>33200</v>
      </c>
      <c r="J13" s="2">
        <v>27872</v>
      </c>
      <c r="K13" s="2">
        <f t="shared" si="0"/>
        <v>308629</v>
      </c>
      <c r="L13" s="7" t="s">
        <v>61</v>
      </c>
    </row>
    <row r="14" spans="1:12" ht="15" customHeight="1" x14ac:dyDescent="0.15">
      <c r="A14" s="11"/>
      <c r="B14" s="16"/>
      <c r="C14" s="5" t="s">
        <v>13</v>
      </c>
      <c r="D14" s="2">
        <v>5950</v>
      </c>
      <c r="E14" s="2">
        <v>18676</v>
      </c>
      <c r="F14" s="2">
        <v>99796</v>
      </c>
      <c r="G14" s="2">
        <v>108836</v>
      </c>
      <c r="H14" s="2">
        <v>51191</v>
      </c>
      <c r="I14" s="2">
        <v>24396</v>
      </c>
      <c r="J14" s="2">
        <v>23293</v>
      </c>
      <c r="K14" s="2">
        <f t="shared" si="0"/>
        <v>332138</v>
      </c>
      <c r="L14" s="7" t="s">
        <v>61</v>
      </c>
    </row>
    <row r="15" spans="1:12" ht="15" customHeight="1" x14ac:dyDescent="0.15">
      <c r="A15" s="11"/>
      <c r="B15" s="16"/>
      <c r="C15" s="5" t="s">
        <v>14</v>
      </c>
      <c r="D15" s="2">
        <f>D16-D9-D10-D11-D12-D13-D14</f>
        <v>572</v>
      </c>
      <c r="E15" s="2">
        <f t="shared" ref="E15:J15" si="1">E16-E9-E10-E11-E12-E13-E14</f>
        <v>1374</v>
      </c>
      <c r="F15" s="2">
        <f t="shared" si="1"/>
        <v>4148</v>
      </c>
      <c r="G15" s="2">
        <f t="shared" si="1"/>
        <v>3947</v>
      </c>
      <c r="H15" s="2">
        <f t="shared" si="1"/>
        <v>2857</v>
      </c>
      <c r="I15" s="2">
        <f t="shared" si="1"/>
        <v>2152</v>
      </c>
      <c r="J15" s="2">
        <f t="shared" si="1"/>
        <v>2450</v>
      </c>
      <c r="K15" s="2">
        <f t="shared" si="0"/>
        <v>17500</v>
      </c>
      <c r="L15" s="7" t="s">
        <v>61</v>
      </c>
    </row>
    <row r="16" spans="1:12" ht="15" customHeight="1" x14ac:dyDescent="0.15">
      <c r="A16" s="11"/>
      <c r="B16" s="16"/>
      <c r="C16" s="5" t="s">
        <v>15</v>
      </c>
      <c r="D16" s="2">
        <v>52946</v>
      </c>
      <c r="E16" s="2">
        <v>83430</v>
      </c>
      <c r="F16" s="2">
        <v>433724</v>
      </c>
      <c r="G16" s="2">
        <v>502174</v>
      </c>
      <c r="H16" s="2">
        <v>293847</v>
      </c>
      <c r="I16" s="2">
        <v>200354</v>
      </c>
      <c r="J16" s="2">
        <v>181942</v>
      </c>
      <c r="K16" s="2">
        <f t="shared" si="0"/>
        <v>1748417</v>
      </c>
      <c r="L16" s="7" t="s">
        <v>61</v>
      </c>
    </row>
    <row r="17" spans="1:12" ht="15" customHeight="1" x14ac:dyDescent="0.15">
      <c r="A17" s="11"/>
      <c r="B17" s="15" t="s">
        <v>16</v>
      </c>
      <c r="C17" s="15"/>
      <c r="D17" s="2">
        <f>D18-D16-D3-D4-D5-D6-D7-D8</f>
        <v>730</v>
      </c>
      <c r="E17" s="2">
        <f t="shared" ref="E17:J17" si="2">E18-E16-E3-E4-E5-E6-E7-E8</f>
        <v>1093</v>
      </c>
      <c r="F17" s="2">
        <f t="shared" si="2"/>
        <v>4119</v>
      </c>
      <c r="G17" s="2">
        <f t="shared" si="2"/>
        <v>6279</v>
      </c>
      <c r="H17" s="2">
        <f t="shared" si="2"/>
        <v>5468</v>
      </c>
      <c r="I17" s="2">
        <f t="shared" si="2"/>
        <v>3267</v>
      </c>
      <c r="J17" s="2">
        <f t="shared" si="2"/>
        <v>2578</v>
      </c>
      <c r="K17" s="2">
        <f t="shared" si="0"/>
        <v>23534</v>
      </c>
      <c r="L17" s="7" t="s">
        <v>61</v>
      </c>
    </row>
    <row r="18" spans="1:12" ht="15" customHeight="1" x14ac:dyDescent="0.15">
      <c r="A18" s="12"/>
      <c r="B18" s="15" t="s">
        <v>17</v>
      </c>
      <c r="C18" s="15"/>
      <c r="D18" s="2">
        <v>135684</v>
      </c>
      <c r="E18" s="2">
        <v>212432</v>
      </c>
      <c r="F18" s="2">
        <v>899752</v>
      </c>
      <c r="G18" s="2">
        <v>1010162</v>
      </c>
      <c r="H18" s="2">
        <v>723857</v>
      </c>
      <c r="I18" s="2">
        <v>596210</v>
      </c>
      <c r="J18" s="2">
        <v>588446</v>
      </c>
      <c r="K18" s="2">
        <f t="shared" si="0"/>
        <v>4166543</v>
      </c>
      <c r="L18" s="7" t="s">
        <v>61</v>
      </c>
    </row>
    <row r="19" spans="1:12" ht="15" customHeight="1" x14ac:dyDescent="0.15">
      <c r="A19" s="16" t="s">
        <v>18</v>
      </c>
      <c r="B19" s="15" t="s">
        <v>19</v>
      </c>
      <c r="C19" s="15"/>
      <c r="D19" s="2">
        <v>4318</v>
      </c>
      <c r="E19" s="2">
        <v>4754</v>
      </c>
      <c r="F19" s="2">
        <v>9007</v>
      </c>
      <c r="G19" s="2">
        <v>13385</v>
      </c>
      <c r="H19" s="2">
        <v>12471</v>
      </c>
      <c r="I19" s="2">
        <v>11951</v>
      </c>
      <c r="J19" s="2">
        <v>15443</v>
      </c>
      <c r="K19" s="2">
        <f t="shared" si="0"/>
        <v>71329</v>
      </c>
      <c r="L19" s="7" t="s">
        <v>61</v>
      </c>
    </row>
    <row r="20" spans="1:12" ht="15" customHeight="1" x14ac:dyDescent="0.15">
      <c r="A20" s="16"/>
      <c r="B20" s="15" t="s">
        <v>20</v>
      </c>
      <c r="C20" s="15"/>
      <c r="D20" s="2">
        <v>26617</v>
      </c>
      <c r="E20" s="2">
        <v>37158</v>
      </c>
      <c r="F20" s="2">
        <v>53440</v>
      </c>
      <c r="G20" s="2">
        <v>71088</v>
      </c>
      <c r="H20" s="2">
        <v>67101</v>
      </c>
      <c r="I20" s="2">
        <v>69825</v>
      </c>
      <c r="J20" s="2">
        <v>79283</v>
      </c>
      <c r="K20" s="2">
        <f t="shared" si="0"/>
        <v>404512</v>
      </c>
      <c r="L20" s="7" t="s">
        <v>61</v>
      </c>
    </row>
    <row r="21" spans="1:12" ht="15" customHeight="1" x14ac:dyDescent="0.15">
      <c r="A21" s="16"/>
      <c r="B21" s="15" t="s">
        <v>21</v>
      </c>
      <c r="C21" s="15"/>
      <c r="D21" s="2">
        <v>60</v>
      </c>
      <c r="E21" s="2">
        <v>199</v>
      </c>
      <c r="F21" s="2">
        <v>555</v>
      </c>
      <c r="G21" s="2">
        <v>730</v>
      </c>
      <c r="H21" s="2">
        <v>515</v>
      </c>
      <c r="I21" s="2">
        <v>387</v>
      </c>
      <c r="J21" s="2">
        <v>312</v>
      </c>
      <c r="K21" s="2">
        <f t="shared" si="0"/>
        <v>2758</v>
      </c>
      <c r="L21" s="7" t="s">
        <v>61</v>
      </c>
    </row>
    <row r="22" spans="1:12" ht="15" customHeight="1" x14ac:dyDescent="0.15">
      <c r="A22" s="16"/>
      <c r="B22" s="15" t="s">
        <v>22</v>
      </c>
      <c r="C22" s="15"/>
      <c r="D22" s="2">
        <v>96</v>
      </c>
      <c r="E22" s="2">
        <v>118</v>
      </c>
      <c r="F22" s="2">
        <v>357</v>
      </c>
      <c r="G22" s="2">
        <v>716</v>
      </c>
      <c r="H22" s="2">
        <v>592</v>
      </c>
      <c r="I22" s="2">
        <v>343</v>
      </c>
      <c r="J22" s="2">
        <v>291</v>
      </c>
      <c r="K22" s="2">
        <f t="shared" si="0"/>
        <v>2513</v>
      </c>
      <c r="L22" s="7" t="s">
        <v>61</v>
      </c>
    </row>
    <row r="23" spans="1:12" ht="15" customHeight="1" x14ac:dyDescent="0.15">
      <c r="A23" s="16"/>
      <c r="B23" s="15" t="s">
        <v>23</v>
      </c>
      <c r="C23" s="15"/>
      <c r="D23" s="2">
        <v>36</v>
      </c>
      <c r="E23" s="2">
        <v>35</v>
      </c>
      <c r="F23" s="2">
        <v>77</v>
      </c>
      <c r="G23" s="2">
        <v>205</v>
      </c>
      <c r="H23" s="2">
        <v>147</v>
      </c>
      <c r="I23" s="2">
        <v>78</v>
      </c>
      <c r="J23" s="2">
        <v>84</v>
      </c>
      <c r="K23" s="2">
        <f t="shared" si="0"/>
        <v>662</v>
      </c>
      <c r="L23" s="7" t="s">
        <v>61</v>
      </c>
    </row>
    <row r="24" spans="1:12" ht="15" customHeight="1" x14ac:dyDescent="0.15">
      <c r="A24" s="16"/>
      <c r="B24" s="15" t="s">
        <v>24</v>
      </c>
      <c r="C24" s="15"/>
      <c r="D24" s="2">
        <f>D25-D19-D20-D21-D22-D23</f>
        <v>180</v>
      </c>
      <c r="E24" s="2">
        <f t="shared" ref="E24:J24" si="3">E25-E19-E20-E21-E22-E23</f>
        <v>390</v>
      </c>
      <c r="F24" s="2">
        <f t="shared" si="3"/>
        <v>2529</v>
      </c>
      <c r="G24" s="2">
        <f t="shared" si="3"/>
        <v>2805</v>
      </c>
      <c r="H24" s="2">
        <f t="shared" si="3"/>
        <v>1390</v>
      </c>
      <c r="I24" s="2">
        <f t="shared" si="3"/>
        <v>978</v>
      </c>
      <c r="J24" s="2">
        <f t="shared" si="3"/>
        <v>759</v>
      </c>
      <c r="K24" s="2">
        <f t="shared" si="0"/>
        <v>9031</v>
      </c>
      <c r="L24" s="7" t="s">
        <v>61</v>
      </c>
    </row>
    <row r="25" spans="1:12" ht="15" customHeight="1" x14ac:dyDescent="0.15">
      <c r="A25" s="16"/>
      <c r="B25" s="15" t="s">
        <v>25</v>
      </c>
      <c r="C25" s="15"/>
      <c r="D25" s="2">
        <v>31307</v>
      </c>
      <c r="E25" s="2">
        <v>42654</v>
      </c>
      <c r="F25" s="2">
        <v>65965</v>
      </c>
      <c r="G25" s="2">
        <v>88929</v>
      </c>
      <c r="H25" s="2">
        <v>82216</v>
      </c>
      <c r="I25" s="2">
        <v>83562</v>
      </c>
      <c r="J25" s="2">
        <v>96172</v>
      </c>
      <c r="K25" s="2">
        <f t="shared" si="0"/>
        <v>490805</v>
      </c>
      <c r="L25" s="7" t="s">
        <v>61</v>
      </c>
    </row>
    <row r="26" spans="1:12" ht="15" customHeight="1" x14ac:dyDescent="0.15">
      <c r="A26" s="16" t="s">
        <v>26</v>
      </c>
      <c r="B26" s="15" t="s">
        <v>27</v>
      </c>
      <c r="C26" s="15"/>
      <c r="D26" s="2">
        <v>190</v>
      </c>
      <c r="E26" s="2">
        <v>187</v>
      </c>
      <c r="F26" s="2">
        <v>1164</v>
      </c>
      <c r="G26" s="2">
        <v>1339</v>
      </c>
      <c r="H26" s="2">
        <v>1000</v>
      </c>
      <c r="I26" s="2">
        <v>835</v>
      </c>
      <c r="J26" s="2">
        <v>649</v>
      </c>
      <c r="K26" s="2">
        <f t="shared" si="0"/>
        <v>5364</v>
      </c>
      <c r="L26" s="7" t="s">
        <v>61</v>
      </c>
    </row>
    <row r="27" spans="1:12" ht="15" customHeight="1" x14ac:dyDescent="0.15">
      <c r="A27" s="16"/>
      <c r="B27" s="15" t="s">
        <v>28</v>
      </c>
      <c r="C27" s="15"/>
      <c r="D27" s="2">
        <v>1248</v>
      </c>
      <c r="E27" s="2">
        <v>1906</v>
      </c>
      <c r="F27" s="2">
        <v>8142</v>
      </c>
      <c r="G27" s="2">
        <v>7400</v>
      </c>
      <c r="H27" s="2">
        <v>5770</v>
      </c>
      <c r="I27" s="2">
        <v>5064</v>
      </c>
      <c r="J27" s="2">
        <v>4537</v>
      </c>
      <c r="K27" s="2">
        <f t="shared" si="0"/>
        <v>34067</v>
      </c>
      <c r="L27" s="7" t="s">
        <v>61</v>
      </c>
    </row>
    <row r="28" spans="1:12" ht="15" customHeight="1" x14ac:dyDescent="0.15">
      <c r="A28" s="16"/>
      <c r="B28" s="15" t="s">
        <v>29</v>
      </c>
      <c r="C28" s="15"/>
      <c r="D28" s="2">
        <v>1501</v>
      </c>
      <c r="E28" s="2">
        <v>2278</v>
      </c>
      <c r="F28" s="2">
        <v>8654</v>
      </c>
      <c r="G28" s="2">
        <v>10761</v>
      </c>
      <c r="H28" s="2">
        <v>7985</v>
      </c>
      <c r="I28" s="2">
        <v>8750</v>
      </c>
      <c r="J28" s="2">
        <v>8682</v>
      </c>
      <c r="K28" s="2">
        <f t="shared" si="0"/>
        <v>48611</v>
      </c>
      <c r="L28" s="7" t="s">
        <v>61</v>
      </c>
    </row>
    <row r="29" spans="1:12" ht="15" customHeight="1" x14ac:dyDescent="0.15">
      <c r="A29" s="16"/>
      <c r="B29" s="15" t="s">
        <v>30</v>
      </c>
      <c r="C29" s="15"/>
      <c r="D29" s="2">
        <v>208</v>
      </c>
      <c r="E29" s="2">
        <v>358</v>
      </c>
      <c r="F29" s="2">
        <v>1751</v>
      </c>
      <c r="G29" s="2">
        <v>2888</v>
      </c>
      <c r="H29" s="2">
        <v>2671</v>
      </c>
      <c r="I29" s="2">
        <v>2162</v>
      </c>
      <c r="J29" s="2">
        <v>1368</v>
      </c>
      <c r="K29" s="2">
        <f t="shared" si="0"/>
        <v>11406</v>
      </c>
      <c r="L29" s="7" t="s">
        <v>61</v>
      </c>
    </row>
    <row r="30" spans="1:12" ht="15" customHeight="1" x14ac:dyDescent="0.15">
      <c r="A30" s="16"/>
      <c r="B30" s="15" t="s">
        <v>31</v>
      </c>
      <c r="C30" s="15"/>
      <c r="D30" s="2">
        <v>549</v>
      </c>
      <c r="E30" s="2">
        <v>702</v>
      </c>
      <c r="F30" s="2">
        <v>3470</v>
      </c>
      <c r="G30" s="2">
        <v>3948</v>
      </c>
      <c r="H30" s="2">
        <v>3160</v>
      </c>
      <c r="I30" s="2">
        <v>3293</v>
      </c>
      <c r="J30" s="2">
        <v>2284</v>
      </c>
      <c r="K30" s="2">
        <f t="shared" si="0"/>
        <v>17406</v>
      </c>
      <c r="L30" s="7" t="s">
        <v>61</v>
      </c>
    </row>
    <row r="31" spans="1:12" ht="15" customHeight="1" x14ac:dyDescent="0.15">
      <c r="A31" s="16"/>
      <c r="B31" s="15" t="s">
        <v>32</v>
      </c>
      <c r="C31" s="15"/>
      <c r="D31" s="2">
        <v>317</v>
      </c>
      <c r="E31" s="2">
        <v>438</v>
      </c>
      <c r="F31" s="2">
        <v>1183</v>
      </c>
      <c r="G31" s="2">
        <v>1743</v>
      </c>
      <c r="H31" s="2">
        <v>1458</v>
      </c>
      <c r="I31" s="2">
        <v>1379</v>
      </c>
      <c r="J31" s="2">
        <v>1309</v>
      </c>
      <c r="K31" s="2">
        <f t="shared" si="0"/>
        <v>7827</v>
      </c>
      <c r="L31" s="7" t="s">
        <v>61</v>
      </c>
    </row>
    <row r="32" spans="1:12" ht="15" customHeight="1" x14ac:dyDescent="0.15">
      <c r="A32" s="16"/>
      <c r="B32" s="15" t="s">
        <v>33</v>
      </c>
      <c r="C32" s="15"/>
      <c r="D32" s="2">
        <v>224</v>
      </c>
      <c r="E32" s="2">
        <v>248</v>
      </c>
      <c r="F32" s="2">
        <v>1557</v>
      </c>
      <c r="G32" s="2">
        <v>2030</v>
      </c>
      <c r="H32" s="2">
        <v>1852</v>
      </c>
      <c r="I32" s="2">
        <v>1118</v>
      </c>
      <c r="J32" s="2">
        <v>753</v>
      </c>
      <c r="K32" s="2">
        <f t="shared" si="0"/>
        <v>7782</v>
      </c>
      <c r="L32" s="7" t="s">
        <v>61</v>
      </c>
    </row>
    <row r="33" spans="1:12" ht="15" customHeight="1" x14ac:dyDescent="0.15">
      <c r="A33" s="16"/>
      <c r="B33" s="15" t="s">
        <v>34</v>
      </c>
      <c r="C33" s="15"/>
      <c r="D33" s="2">
        <v>1606</v>
      </c>
      <c r="E33" s="2">
        <v>1907</v>
      </c>
      <c r="F33" s="2">
        <v>7335</v>
      </c>
      <c r="G33" s="2">
        <v>11529</v>
      </c>
      <c r="H33" s="2">
        <v>9370</v>
      </c>
      <c r="I33" s="2">
        <v>7625</v>
      </c>
      <c r="J33" s="2">
        <v>10081</v>
      </c>
      <c r="K33" s="2">
        <f t="shared" si="0"/>
        <v>49453</v>
      </c>
      <c r="L33" s="7" t="s">
        <v>61</v>
      </c>
    </row>
    <row r="34" spans="1:12" ht="15" customHeight="1" x14ac:dyDescent="0.15">
      <c r="A34" s="16"/>
      <c r="B34" s="15" t="s">
        <v>35</v>
      </c>
      <c r="C34" s="15"/>
      <c r="D34" s="2">
        <v>217</v>
      </c>
      <c r="E34" s="2">
        <v>597</v>
      </c>
      <c r="F34" s="2">
        <v>1390</v>
      </c>
      <c r="G34" s="2">
        <v>1610</v>
      </c>
      <c r="H34" s="2">
        <v>1158</v>
      </c>
      <c r="I34" s="2">
        <v>960</v>
      </c>
      <c r="J34" s="2">
        <v>990</v>
      </c>
      <c r="K34" s="2">
        <f t="shared" si="0"/>
        <v>6922</v>
      </c>
      <c r="L34" s="7" t="s">
        <v>61</v>
      </c>
    </row>
    <row r="35" spans="1:12" ht="15" customHeight="1" x14ac:dyDescent="0.15">
      <c r="A35" s="16"/>
      <c r="B35" s="15" t="s">
        <v>36</v>
      </c>
      <c r="C35" s="15"/>
      <c r="D35" s="2">
        <v>8</v>
      </c>
      <c r="E35" s="2">
        <v>15</v>
      </c>
      <c r="F35" s="2">
        <v>175</v>
      </c>
      <c r="G35" s="2">
        <v>363</v>
      </c>
      <c r="H35" s="2">
        <v>295</v>
      </c>
      <c r="I35" s="2">
        <v>178</v>
      </c>
      <c r="J35" s="2">
        <v>133</v>
      </c>
      <c r="K35" s="2">
        <f t="shared" si="0"/>
        <v>1167</v>
      </c>
      <c r="L35" s="7" t="s">
        <v>61</v>
      </c>
    </row>
    <row r="36" spans="1:12" ht="15" customHeight="1" x14ac:dyDescent="0.15">
      <c r="A36" s="16"/>
      <c r="B36" s="15" t="s">
        <v>37</v>
      </c>
      <c r="C36" s="15"/>
      <c r="D36" s="2">
        <v>180</v>
      </c>
      <c r="E36" s="2">
        <v>222</v>
      </c>
      <c r="F36" s="2">
        <v>763</v>
      </c>
      <c r="G36" s="2">
        <v>1088</v>
      </c>
      <c r="H36" s="2">
        <v>944</v>
      </c>
      <c r="I36" s="2">
        <v>1022</v>
      </c>
      <c r="J36" s="2">
        <v>661</v>
      </c>
      <c r="K36" s="2">
        <f t="shared" si="0"/>
        <v>4880</v>
      </c>
      <c r="L36" s="7" t="s">
        <v>61</v>
      </c>
    </row>
    <row r="37" spans="1:12" ht="15" customHeight="1" x14ac:dyDescent="0.15">
      <c r="A37" s="16"/>
      <c r="B37" s="15" t="s">
        <v>38</v>
      </c>
      <c r="C37" s="15"/>
      <c r="D37" s="2">
        <v>136</v>
      </c>
      <c r="E37" s="2">
        <v>222</v>
      </c>
      <c r="F37" s="2">
        <v>873</v>
      </c>
      <c r="G37" s="2">
        <v>1624</v>
      </c>
      <c r="H37" s="2">
        <v>1037</v>
      </c>
      <c r="I37" s="2">
        <v>491</v>
      </c>
      <c r="J37" s="2">
        <v>223</v>
      </c>
      <c r="K37" s="2">
        <f t="shared" si="0"/>
        <v>4606</v>
      </c>
      <c r="L37" s="7" t="s">
        <v>61</v>
      </c>
    </row>
    <row r="38" spans="1:12" ht="15" customHeight="1" x14ac:dyDescent="0.15">
      <c r="A38" s="16"/>
      <c r="B38" s="15" t="s">
        <v>39</v>
      </c>
      <c r="C38" s="15"/>
      <c r="D38" s="2">
        <f>D39-D26-D27-D28-D29-D30-D31-D32-D33-D34-D35-D36-D37</f>
        <v>957</v>
      </c>
      <c r="E38" s="2">
        <f t="shared" ref="E38:J38" si="4">E39-E26-E27-E28-E29-E30-E31-E32-E33-E34-E35-E36-E37</f>
        <v>1734</v>
      </c>
      <c r="F38" s="2">
        <f t="shared" si="4"/>
        <v>8203</v>
      </c>
      <c r="G38" s="2">
        <f t="shared" si="4"/>
        <v>10833</v>
      </c>
      <c r="H38" s="2">
        <f t="shared" si="4"/>
        <v>8855</v>
      </c>
      <c r="I38" s="2">
        <f t="shared" si="4"/>
        <v>5863</v>
      </c>
      <c r="J38" s="2">
        <f t="shared" si="4"/>
        <v>3788</v>
      </c>
      <c r="K38" s="2">
        <f t="shared" si="0"/>
        <v>40233</v>
      </c>
      <c r="L38" s="7" t="s">
        <v>61</v>
      </c>
    </row>
    <row r="39" spans="1:12" ht="15" customHeight="1" x14ac:dyDescent="0.15">
      <c r="A39" s="16"/>
      <c r="B39" s="15" t="s">
        <v>40</v>
      </c>
      <c r="C39" s="15"/>
      <c r="D39" s="2">
        <v>7341</v>
      </c>
      <c r="E39" s="2">
        <v>10814</v>
      </c>
      <c r="F39" s="2">
        <v>44660</v>
      </c>
      <c r="G39" s="2">
        <v>57156</v>
      </c>
      <c r="H39" s="2">
        <v>45555</v>
      </c>
      <c r="I39" s="2">
        <v>38740</v>
      </c>
      <c r="J39" s="2">
        <v>35458</v>
      </c>
      <c r="K39" s="2">
        <f t="shared" si="0"/>
        <v>239724</v>
      </c>
      <c r="L39" s="7" t="s">
        <v>61</v>
      </c>
    </row>
    <row r="40" spans="1:12" ht="15" customHeight="1" x14ac:dyDescent="0.15">
      <c r="A40" s="16" t="s">
        <v>41</v>
      </c>
      <c r="B40" s="15" t="s">
        <v>42</v>
      </c>
      <c r="C40" s="15"/>
      <c r="D40" s="2">
        <v>5598</v>
      </c>
      <c r="E40" s="2">
        <v>3838</v>
      </c>
      <c r="F40" s="2">
        <v>8058</v>
      </c>
      <c r="G40" s="2">
        <v>13109</v>
      </c>
      <c r="H40" s="2">
        <v>12219</v>
      </c>
      <c r="I40" s="2">
        <v>8499</v>
      </c>
      <c r="J40" s="2">
        <v>12294</v>
      </c>
      <c r="K40" s="2">
        <f t="shared" si="0"/>
        <v>63615</v>
      </c>
      <c r="L40" s="7" t="s">
        <v>61</v>
      </c>
    </row>
    <row r="41" spans="1:12" ht="15" customHeight="1" x14ac:dyDescent="0.15">
      <c r="A41" s="16"/>
      <c r="B41" s="15" t="s">
        <v>43</v>
      </c>
      <c r="C41" s="15"/>
      <c r="D41" s="2">
        <v>852</v>
      </c>
      <c r="E41" s="2">
        <v>839</v>
      </c>
      <c r="F41" s="2">
        <v>1497</v>
      </c>
      <c r="G41" s="2">
        <v>2162</v>
      </c>
      <c r="H41" s="2">
        <v>2139</v>
      </c>
      <c r="I41" s="2">
        <v>1651</v>
      </c>
      <c r="J41" s="2">
        <v>1970</v>
      </c>
      <c r="K41" s="2">
        <f t="shared" si="0"/>
        <v>11110</v>
      </c>
      <c r="L41" s="7" t="s">
        <v>61</v>
      </c>
    </row>
    <row r="42" spans="1:12" ht="15" customHeight="1" x14ac:dyDescent="0.15">
      <c r="A42" s="16"/>
      <c r="B42" s="15" t="s">
        <v>44</v>
      </c>
      <c r="C42" s="15"/>
      <c r="D42" s="2">
        <f>D43-D40-D41</f>
        <v>56</v>
      </c>
      <c r="E42" s="2">
        <f t="shared" ref="E42:J42" si="5">E43-E40-E41</f>
        <v>71</v>
      </c>
      <c r="F42" s="2">
        <f t="shared" si="5"/>
        <v>332</v>
      </c>
      <c r="G42" s="2">
        <f t="shared" si="5"/>
        <v>312</v>
      </c>
      <c r="H42" s="2">
        <f t="shared" si="5"/>
        <v>283</v>
      </c>
      <c r="I42" s="2">
        <f t="shared" si="5"/>
        <v>258</v>
      </c>
      <c r="J42" s="2">
        <f t="shared" si="5"/>
        <v>237</v>
      </c>
      <c r="K42" s="2">
        <f t="shared" si="0"/>
        <v>1549</v>
      </c>
      <c r="L42" s="7" t="s">
        <v>61</v>
      </c>
    </row>
    <row r="43" spans="1:12" ht="15" customHeight="1" x14ac:dyDescent="0.15">
      <c r="A43" s="16"/>
      <c r="B43" s="15" t="s">
        <v>45</v>
      </c>
      <c r="C43" s="15"/>
      <c r="D43" s="2">
        <v>6506</v>
      </c>
      <c r="E43" s="2">
        <v>4748</v>
      </c>
      <c r="F43" s="2">
        <v>9887</v>
      </c>
      <c r="G43" s="2">
        <v>15583</v>
      </c>
      <c r="H43" s="2">
        <v>14641</v>
      </c>
      <c r="I43" s="2">
        <v>10408</v>
      </c>
      <c r="J43" s="2">
        <v>14501</v>
      </c>
      <c r="K43" s="2">
        <f t="shared" si="0"/>
        <v>76274</v>
      </c>
      <c r="L43" s="7" t="s">
        <v>61</v>
      </c>
    </row>
    <row r="44" spans="1:12" x14ac:dyDescent="0.15">
      <c r="A44" s="16" t="s">
        <v>46</v>
      </c>
      <c r="B44" s="15" t="s">
        <v>47</v>
      </c>
      <c r="C44" s="15"/>
      <c r="D44" s="2">
        <v>130</v>
      </c>
      <c r="E44" s="2">
        <v>74</v>
      </c>
      <c r="F44" s="2">
        <v>486</v>
      </c>
      <c r="G44" s="2">
        <v>1152</v>
      </c>
      <c r="H44" s="2">
        <v>839</v>
      </c>
      <c r="I44" s="2">
        <v>557</v>
      </c>
      <c r="J44" s="2">
        <v>449</v>
      </c>
      <c r="K44" s="2">
        <f t="shared" si="0"/>
        <v>3687</v>
      </c>
      <c r="L44" s="7" t="s">
        <v>61</v>
      </c>
    </row>
    <row r="45" spans="1:12" x14ac:dyDescent="0.15">
      <c r="A45" s="16"/>
      <c r="B45" s="15" t="s">
        <v>48</v>
      </c>
      <c r="C45" s="15"/>
      <c r="D45" s="2">
        <f>D46-D44</f>
        <v>69</v>
      </c>
      <c r="E45" s="2">
        <f t="shared" ref="E45:J45" si="6">E46-E44</f>
        <v>94</v>
      </c>
      <c r="F45" s="2">
        <f t="shared" si="6"/>
        <v>909</v>
      </c>
      <c r="G45" s="2">
        <f t="shared" si="6"/>
        <v>1329</v>
      </c>
      <c r="H45" s="2">
        <f t="shared" si="6"/>
        <v>882</v>
      </c>
      <c r="I45" s="2">
        <f t="shared" si="6"/>
        <v>508</v>
      </c>
      <c r="J45" s="2">
        <f t="shared" si="6"/>
        <v>241</v>
      </c>
      <c r="K45" s="2">
        <f t="shared" si="0"/>
        <v>4032</v>
      </c>
      <c r="L45" s="7" t="s">
        <v>61</v>
      </c>
    </row>
    <row r="46" spans="1:12" x14ac:dyDescent="0.15">
      <c r="A46" s="16"/>
      <c r="B46" s="15" t="s">
        <v>49</v>
      </c>
      <c r="C46" s="15"/>
      <c r="D46" s="2">
        <v>199</v>
      </c>
      <c r="E46" s="2">
        <v>168</v>
      </c>
      <c r="F46" s="2">
        <v>1395</v>
      </c>
      <c r="G46" s="2">
        <v>2481</v>
      </c>
      <c r="H46" s="2">
        <v>1721</v>
      </c>
      <c r="I46" s="2">
        <v>1065</v>
      </c>
      <c r="J46" s="2">
        <v>690</v>
      </c>
      <c r="K46" s="2">
        <f t="shared" si="0"/>
        <v>7719</v>
      </c>
      <c r="L46" s="7" t="s">
        <v>61</v>
      </c>
    </row>
    <row r="47" spans="1:12" ht="15" customHeight="1" x14ac:dyDescent="0.15">
      <c r="A47" s="5"/>
      <c r="B47" s="15" t="s">
        <v>50</v>
      </c>
      <c r="C47" s="15"/>
      <c r="D47" s="2">
        <v>775</v>
      </c>
      <c r="E47" s="2">
        <v>98</v>
      </c>
      <c r="F47" s="2">
        <v>277</v>
      </c>
      <c r="G47" s="2">
        <v>345</v>
      </c>
      <c r="H47" s="2">
        <v>255</v>
      </c>
      <c r="I47" s="2">
        <v>169</v>
      </c>
      <c r="J47" s="2">
        <v>97</v>
      </c>
      <c r="K47" s="2">
        <f t="shared" si="0"/>
        <v>2016</v>
      </c>
      <c r="L47" s="7" t="s">
        <v>61</v>
      </c>
    </row>
    <row r="48" spans="1:12" ht="15" customHeight="1" x14ac:dyDescent="0.15">
      <c r="A48" s="5"/>
      <c r="B48" s="15" t="s">
        <v>51</v>
      </c>
      <c r="C48" s="15"/>
      <c r="D48" s="2">
        <f>D47+D46+D43+D39+D25+D18</f>
        <v>181812</v>
      </c>
      <c r="E48" s="2">
        <f t="shared" ref="E48:J48" si="7">E47+E46+E43+E39+E25+E18</f>
        <v>270914</v>
      </c>
      <c r="F48" s="2">
        <f t="shared" si="7"/>
        <v>1021936</v>
      </c>
      <c r="G48" s="2">
        <f t="shared" si="7"/>
        <v>1174656</v>
      </c>
      <c r="H48" s="2">
        <f t="shared" si="7"/>
        <v>868245</v>
      </c>
      <c r="I48" s="2">
        <f t="shared" si="7"/>
        <v>730154</v>
      </c>
      <c r="J48" s="2">
        <f t="shared" si="7"/>
        <v>735364</v>
      </c>
      <c r="K48" s="2">
        <f t="shared" si="0"/>
        <v>4983081</v>
      </c>
      <c r="L48" s="7" t="s">
        <v>61</v>
      </c>
    </row>
  </sheetData>
  <mergeCells count="46">
    <mergeCell ref="A44:A46"/>
    <mergeCell ref="B44:C44"/>
    <mergeCell ref="B45:C45"/>
    <mergeCell ref="B46:C46"/>
    <mergeCell ref="B47:C47"/>
    <mergeCell ref="B48:C48"/>
    <mergeCell ref="B35:C35"/>
    <mergeCell ref="B36:C36"/>
    <mergeCell ref="B37:C37"/>
    <mergeCell ref="B38:C38"/>
    <mergeCell ref="B39:C39"/>
    <mergeCell ref="A40:A43"/>
    <mergeCell ref="B40:C40"/>
    <mergeCell ref="B41:C41"/>
    <mergeCell ref="B42:C42"/>
    <mergeCell ref="B43:C43"/>
    <mergeCell ref="A26:A39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19:A25"/>
    <mergeCell ref="B19:C19"/>
    <mergeCell ref="B20:C20"/>
    <mergeCell ref="B21:C21"/>
    <mergeCell ref="B22:C22"/>
    <mergeCell ref="B23:C23"/>
    <mergeCell ref="B24:C24"/>
    <mergeCell ref="B25:C25"/>
    <mergeCell ref="A1:K1"/>
    <mergeCell ref="A2:C2"/>
    <mergeCell ref="A3:A18"/>
    <mergeCell ref="B3:C3"/>
    <mergeCell ref="B4:C4"/>
    <mergeCell ref="B5:C5"/>
    <mergeCell ref="B6:C6"/>
    <mergeCell ref="B7:C7"/>
    <mergeCell ref="B8:C8"/>
    <mergeCell ref="B9:B16"/>
    <mergeCell ref="B17:C17"/>
    <mergeCell ref="B18:C18"/>
  </mergeCells>
  <phoneticPr fontId="2" type="noConversion"/>
  <printOptions horizontalCentered="1"/>
  <pageMargins left="0.35433070866141736" right="0.31496062992125984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來臺旅客按年齡</vt:lpstr>
      <vt:lpstr>來臺旅客按年齡!Print_Area</vt:lpstr>
    </vt:vector>
  </TitlesOfParts>
  <Company>more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</dc:creator>
  <cp:lastModifiedBy>tbrocadmin</cp:lastModifiedBy>
  <cp:lastPrinted>2018-08-28T08:34:43Z</cp:lastPrinted>
  <dcterms:created xsi:type="dcterms:W3CDTF">2018-08-16T06:57:31Z</dcterms:created>
  <dcterms:modified xsi:type="dcterms:W3CDTF">2023-11-23T09:32:29Z</dcterms:modified>
</cp:coreProperties>
</file>