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<sst xmlns="http://schemas.openxmlformats.org/spreadsheetml/2006/main" count="109" uniqueCount="64">
  <si>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</si>
  <si>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</si>
  <si>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</si>
  <si>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</si>
  <si>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</si>
  <si>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</si>
  <si>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</si>
  <si>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</si>
  <si>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</si>
  <si>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</si>
  <si>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</si>
  <si>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</si>
  <si>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</si>
  <si>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</si>
  <si>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</si>
  <si>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</si>
  <si>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</si>
  <si>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</si>
  <si>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</si>
  <si>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</si>
  <si>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</si>
  <si>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</si>
  <si>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</si>
  <si>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</si>
  <si>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</si>
  <si>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</si>
  <si>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</si>
  <si>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</si>
  <si>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</si>
  <si>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</si>
  <si>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</si>
  <si>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</si>
  <si>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</si>
  <si>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</si>
  <si>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</si>
  <si>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</si>
  <si>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</si>
  <si>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</si>
  <si>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</si>
  <si>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</si>
  <si>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</si>
  <si>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</si>
  <si>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</si>
  <si>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</si>
  <si>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</si>
  <si>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</si>
  <si>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</si>
  <si>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</si>
  <si>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</si>
  <si>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</si>
  <si>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</si>
  <si>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</si>
  <si>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</si>
  <si>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</si>
  <si>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</si>
  <si>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</si>
  <si>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</si>
  <si>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</si>
  <si>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</si>
  <si>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</si>
  <si>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</si>
  <si>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</si>
  <si>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112年10月來臺旅客人次－按年齡分
Table 1-5   Visitor Arrivals by Age,
October,2023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</si>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</sst>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2791.0</v>
      </c>
      <c r="E3" s="2" t="n">
        <v>1657.0</v>
      </c>
      <c r="F3" s="2" t="n">
        <v>19502.0</v>
      </c>
      <c r="G3" s="2" t="n">
        <v>25606.0</v>
      </c>
      <c r="H3" s="2" t="n">
        <v>16011.0</v>
      </c>
      <c r="I3" s="2" t="n">
        <v>15180.0</v>
      </c>
      <c r="J3" s="2" t="n">
        <v>16704.0</v>
      </c>
      <c r="K3" s="2" t="n">
        <f>SUM(D3:J3)</f>
        <v>97451.0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491.0</v>
      </c>
      <c r="E4" s="2" t="n">
        <v>304.0</v>
      </c>
      <c r="F4" s="2" t="n">
        <v>3354.0</v>
      </c>
      <c r="G4" s="2" t="n">
        <v>7749.0</v>
      </c>
      <c r="H4" s="2" t="n">
        <v>5779.0</v>
      </c>
      <c r="I4" s="2" t="n">
        <v>3199.0</v>
      </c>
      <c r="J4" s="2" t="n">
        <v>2244.0</v>
      </c>
      <c r="K4" s="2" t="n">
        <f ref="K4:K48" si="0" t="shared">SUM(D4:J4)</f>
        <v>23120.0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1608.0</v>
      </c>
      <c r="E5" s="2" t="n">
        <v>4008.0</v>
      </c>
      <c r="F5" s="2" t="n">
        <v>14455.0</v>
      </c>
      <c r="G5" s="2" t="n">
        <v>14436.0</v>
      </c>
      <c r="H5" s="2" t="n">
        <v>16521.0</v>
      </c>
      <c r="I5" s="2" t="n">
        <v>19921.0</v>
      </c>
      <c r="J5" s="2" t="n">
        <v>26585.0</v>
      </c>
      <c r="K5" s="2" t="n">
        <f si="0" t="shared"/>
        <v>97534.0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1560.0</v>
      </c>
      <c r="E6" s="2" t="n">
        <v>3105.0</v>
      </c>
      <c r="F6" s="2" t="n">
        <v>12253.0</v>
      </c>
      <c r="G6" s="2" t="n">
        <v>15143.0</v>
      </c>
      <c r="H6" s="2" t="n">
        <v>12025.0</v>
      </c>
      <c r="I6" s="2" t="n">
        <v>14446.0</v>
      </c>
      <c r="J6" s="2" t="n">
        <v>16522.0</v>
      </c>
      <c r="K6" s="2" t="n">
        <f si="0" t="shared"/>
        <v>75054.0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58.0</v>
      </c>
      <c r="E7" s="2" t="n">
        <v>45.0</v>
      </c>
      <c r="F7" s="2" t="n">
        <v>549.0</v>
      </c>
      <c r="G7" s="2" t="n">
        <v>979.0</v>
      </c>
      <c r="H7" s="2" t="n">
        <v>744.0</v>
      </c>
      <c r="I7" s="2" t="n">
        <v>428.0</v>
      </c>
      <c r="J7" s="2" t="n">
        <v>200.0</v>
      </c>
      <c r="K7" s="2" t="n">
        <f si="0" t="shared"/>
        <v>3003.0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38.0</v>
      </c>
      <c r="E8" s="2" t="n">
        <v>18.0</v>
      </c>
      <c r="F8" s="2" t="n">
        <v>203.0</v>
      </c>
      <c r="G8" s="2" t="n">
        <v>354.0</v>
      </c>
      <c r="H8" s="2" t="n">
        <v>298.0</v>
      </c>
      <c r="I8" s="2" t="n">
        <v>165.0</v>
      </c>
      <c r="J8" s="2" t="n">
        <v>124.0</v>
      </c>
      <c r="K8" s="2" t="n">
        <f si="0" t="shared"/>
        <v>1200.0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1347.0</v>
      </c>
      <c r="E9" s="2" t="n">
        <v>1018.0</v>
      </c>
      <c r="F9" s="2" t="n">
        <v>11430.0</v>
      </c>
      <c r="G9" s="2" t="n">
        <v>10627.0</v>
      </c>
      <c r="H9" s="2" t="n">
        <v>5964.0</v>
      </c>
      <c r="I9" s="2" t="n">
        <v>6960.0</v>
      </c>
      <c r="J9" s="2" t="n">
        <v>6521.0</v>
      </c>
      <c r="K9" s="2" t="n">
        <f si="0" t="shared"/>
        <v>43867.0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2640.0</v>
      </c>
      <c r="E10" s="2" t="n">
        <v>1312.0</v>
      </c>
      <c r="F10" s="2" t="n">
        <v>6162.0</v>
      </c>
      <c r="G10" s="2" t="n">
        <v>11352.0</v>
      </c>
      <c r="H10" s="2" t="n">
        <v>7415.0</v>
      </c>
      <c r="I10" s="2" t="n">
        <v>7271.0</v>
      </c>
      <c r="J10" s="2" t="n">
        <v>8331.0</v>
      </c>
      <c r="K10" s="2" t="n">
        <f si="0" t="shared"/>
        <v>44483.0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135.0</v>
      </c>
      <c r="E11" s="2" t="n">
        <v>410.0</v>
      </c>
      <c r="F11" s="2" t="n">
        <v>5485.0</v>
      </c>
      <c r="G11" s="2" t="n">
        <v>4539.0</v>
      </c>
      <c r="H11" s="2" t="n">
        <v>2814.0</v>
      </c>
      <c r="I11" s="2" t="n">
        <v>1272.0</v>
      </c>
      <c r="J11" s="2" t="n">
        <v>1364.0</v>
      </c>
      <c r="K11" s="2" t="n">
        <f si="0" t="shared"/>
        <v>16019.0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997.0</v>
      </c>
      <c r="E12" s="2" t="n">
        <v>1648.0</v>
      </c>
      <c r="F12" s="2" t="n">
        <v>7888.0</v>
      </c>
      <c r="G12" s="2" t="n">
        <v>10477.0</v>
      </c>
      <c r="H12" s="2" t="n">
        <v>5221.0</v>
      </c>
      <c r="I12" s="2" t="n">
        <v>3328.0</v>
      </c>
      <c r="J12" s="2" t="n">
        <v>2706.0</v>
      </c>
      <c r="K12" s="2" t="n">
        <f si="0" t="shared"/>
        <v>32265.0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1256.0</v>
      </c>
      <c r="E13" s="2" t="n">
        <v>2335.0</v>
      </c>
      <c r="F13" s="2" t="n">
        <v>9908.0</v>
      </c>
      <c r="G13" s="2" t="n">
        <v>13589.0</v>
      </c>
      <c r="H13" s="2" t="n">
        <v>8205.0</v>
      </c>
      <c r="I13" s="2" t="n">
        <v>4480.0</v>
      </c>
      <c r="J13" s="2" t="n">
        <v>4010.0</v>
      </c>
      <c r="K13" s="2" t="n">
        <f si="0" t="shared"/>
        <v>43783.0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367.0</v>
      </c>
      <c r="E14" s="2" t="n">
        <v>3408.0</v>
      </c>
      <c r="F14" s="2" t="n">
        <v>9876.0</v>
      </c>
      <c r="G14" s="2" t="n">
        <v>9989.0</v>
      </c>
      <c r="H14" s="2" t="n">
        <v>4444.0</v>
      </c>
      <c r="I14" s="2" t="n">
        <v>2352.0</v>
      </c>
      <c r="J14" s="2" t="n">
        <v>2198.0</v>
      </c>
      <c r="K14" s="2" t="n">
        <f si="0" t="shared"/>
        <v>32634.0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72.0</v>
      </c>
      <c r="E15" s="2" t="n">
        <f ref="E15:J15" si="1" t="shared">E16-E9-E10-E11-E12-E13-E14</f>
        <v>96.0</v>
      </c>
      <c r="F15" s="2" t="n">
        <f si="1" t="shared"/>
        <v>424.0</v>
      </c>
      <c r="G15" s="2" t="n">
        <f si="1" t="shared"/>
        <v>590.0</v>
      </c>
      <c r="H15" s="2" t="n">
        <f si="1" t="shared"/>
        <v>361.0</v>
      </c>
      <c r="I15" s="2" t="n">
        <f si="1" t="shared"/>
        <v>290.0</v>
      </c>
      <c r="J15" s="2" t="n">
        <f si="1" t="shared"/>
        <v>361.0</v>
      </c>
      <c r="K15" s="2" t="n">
        <f si="0" t="shared"/>
        <v>2194.0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6814.0</v>
      </c>
      <c r="E16" s="2" t="n">
        <v>10227.0</v>
      </c>
      <c r="F16" s="2" t="n">
        <v>51173.0</v>
      </c>
      <c r="G16" s="2" t="n">
        <v>61163.0</v>
      </c>
      <c r="H16" s="2" t="n">
        <v>34424.0</v>
      </c>
      <c r="I16" s="2" t="n">
        <v>25953.0</v>
      </c>
      <c r="J16" s="2" t="n">
        <v>25491.0</v>
      </c>
      <c r="K16" s="2" t="n">
        <f si="0" t="shared"/>
        <v>215245.0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140.0</v>
      </c>
      <c r="E17" s="2" t="n">
        <f ref="E17:J17" si="2" t="shared">E18-E16-E3-E4-E5-E6-E7-E8</f>
        <v>185.0</v>
      </c>
      <c r="F17" s="2" t="n">
        <f si="2" t="shared"/>
        <v>628.0</v>
      </c>
      <c r="G17" s="2" t="n">
        <f si="2" t="shared"/>
        <v>1116.0</v>
      </c>
      <c r="H17" s="2" t="n">
        <f si="2" t="shared"/>
        <v>958.0</v>
      </c>
      <c r="I17" s="2" t="n">
        <f si="2" t="shared"/>
        <v>585.0</v>
      </c>
      <c r="J17" s="2" t="n">
        <f si="2" t="shared"/>
        <v>507.0</v>
      </c>
      <c r="K17" s="2" t="n">
        <f si="0" t="shared"/>
        <v>4119.0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13500.0</v>
      </c>
      <c r="E18" s="2" t="n">
        <v>19549.0</v>
      </c>
      <c r="F18" s="2" t="n">
        <v>102117.0</v>
      </c>
      <c r="G18" s="2" t="n">
        <v>126546.0</v>
      </c>
      <c r="H18" s="2" t="n">
        <v>86760.0</v>
      </c>
      <c r="I18" s="2" t="n">
        <v>79877.0</v>
      </c>
      <c r="J18" s="2" t="n">
        <v>88377.0</v>
      </c>
      <c r="K18" s="2" t="n">
        <f si="0" t="shared"/>
        <v>516726.0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367.0</v>
      </c>
      <c r="E19" s="2" t="n">
        <v>153.0</v>
      </c>
      <c r="F19" s="2" t="n">
        <v>1065.0</v>
      </c>
      <c r="G19" s="2" t="n">
        <v>2150.0</v>
      </c>
      <c r="H19" s="2" t="n">
        <v>1453.0</v>
      </c>
      <c r="I19" s="2" t="n">
        <v>1744.0</v>
      </c>
      <c r="J19" s="2" t="n">
        <v>3336.0</v>
      </c>
      <c r="K19" s="2" t="n">
        <f si="0" t="shared"/>
        <v>10268.0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1590.0</v>
      </c>
      <c r="E20" s="2" t="n">
        <v>862.0</v>
      </c>
      <c r="F20" s="2" t="n">
        <v>5236.0</v>
      </c>
      <c r="G20" s="2" t="n">
        <v>9813.0</v>
      </c>
      <c r="H20" s="2" t="n">
        <v>6976.0</v>
      </c>
      <c r="I20" s="2" t="n">
        <v>9258.0</v>
      </c>
      <c r="J20" s="2" t="n">
        <v>15714.0</v>
      </c>
      <c r="K20" s="2" t="n">
        <f si="0" t="shared"/>
        <v>49449.0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9.0</v>
      </c>
      <c r="E21" s="2" t="n">
        <v>3.0</v>
      </c>
      <c r="F21" s="2" t="n">
        <v>67.0</v>
      </c>
      <c r="G21" s="2" t="n">
        <v>127.0</v>
      </c>
      <c r="H21" s="2" t="n">
        <v>83.0</v>
      </c>
      <c r="I21" s="2" t="n">
        <v>80.0</v>
      </c>
      <c r="J21" s="2" t="n">
        <v>73.0</v>
      </c>
      <c r="K21" s="2" t="n">
        <f si="0" t="shared"/>
        <v>442.0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15.0</v>
      </c>
      <c r="E22" s="2" t="n">
        <v>3.0</v>
      </c>
      <c r="F22" s="2" t="n">
        <v>44.0</v>
      </c>
      <c r="G22" s="2" t="n">
        <v>82.0</v>
      </c>
      <c r="H22" s="2" t="n">
        <v>68.0</v>
      </c>
      <c r="I22" s="2" t="n">
        <v>53.0</v>
      </c>
      <c r="J22" s="2" t="n">
        <v>66.0</v>
      </c>
      <c r="K22" s="2" t="n">
        <f si="0" t="shared"/>
        <v>331.0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5.0</v>
      </c>
      <c r="E23" s="2" t="n">
        <v>0.0</v>
      </c>
      <c r="F23" s="2" t="n">
        <v>5.0</v>
      </c>
      <c r="G23" s="2" t="n">
        <v>25.0</v>
      </c>
      <c r="H23" s="2" t="n">
        <v>12.0</v>
      </c>
      <c r="I23" s="2" t="n">
        <v>11.0</v>
      </c>
      <c r="J23" s="2" t="n">
        <v>20.0</v>
      </c>
      <c r="K23" s="2" t="n">
        <f si="0" t="shared"/>
        <v>78.0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13.0</v>
      </c>
      <c r="E24" s="2" t="n">
        <f ref="E24:J24" si="3" t="shared">E25-E19-E20-E21-E22-E23</f>
        <v>11.0</v>
      </c>
      <c r="F24" s="2" t="n">
        <f si="3" t="shared"/>
        <v>189.0</v>
      </c>
      <c r="G24" s="2" t="n">
        <f si="3" t="shared"/>
        <v>362.0</v>
      </c>
      <c r="H24" s="2" t="n">
        <f si="3" t="shared"/>
        <v>176.0</v>
      </c>
      <c r="I24" s="2" t="n">
        <f si="3" t="shared"/>
        <v>118.0</v>
      </c>
      <c r="J24" s="2" t="n">
        <f si="3" t="shared"/>
        <v>117.0</v>
      </c>
      <c r="K24" s="2" t="n">
        <f si="0" t="shared"/>
        <v>986.0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1999.0</v>
      </c>
      <c r="E25" s="2" t="n">
        <v>1032.0</v>
      </c>
      <c r="F25" s="2" t="n">
        <v>6606.0</v>
      </c>
      <c r="G25" s="2" t="n">
        <v>12559.0</v>
      </c>
      <c r="H25" s="2" t="n">
        <v>8768.0</v>
      </c>
      <c r="I25" s="2" t="n">
        <v>11264.0</v>
      </c>
      <c r="J25" s="2" t="n">
        <v>19326.0</v>
      </c>
      <c r="K25" s="2" t="n">
        <f si="0" t="shared"/>
        <v>61554.0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23.0</v>
      </c>
      <c r="E26" s="2" t="n">
        <v>21.0</v>
      </c>
      <c r="F26" s="2" t="n">
        <v>203.0</v>
      </c>
      <c r="G26" s="2" t="n">
        <v>190.0</v>
      </c>
      <c r="H26" s="2" t="n">
        <v>120.0</v>
      </c>
      <c r="I26" s="2" t="n">
        <v>114.0</v>
      </c>
      <c r="J26" s="2" t="n">
        <v>112.0</v>
      </c>
      <c r="K26" s="2" t="n">
        <f si="0" t="shared"/>
        <v>783.0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168.0</v>
      </c>
      <c r="E27" s="2" t="n">
        <v>268.0</v>
      </c>
      <c r="F27" s="2" t="n">
        <v>982.0</v>
      </c>
      <c r="G27" s="2" t="n">
        <v>1010.0</v>
      </c>
      <c r="H27" s="2" t="n">
        <v>724.0</v>
      </c>
      <c r="I27" s="2" t="n">
        <v>732.0</v>
      </c>
      <c r="J27" s="2" t="n">
        <v>613.0</v>
      </c>
      <c r="K27" s="2" t="n">
        <f si="0" t="shared"/>
        <v>4497.0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164.0</v>
      </c>
      <c r="E28" s="2" t="n">
        <v>256.0</v>
      </c>
      <c r="F28" s="2" t="n">
        <v>995.0</v>
      </c>
      <c r="G28" s="2" t="n">
        <v>1650.0</v>
      </c>
      <c r="H28" s="2" t="n">
        <v>1064.0</v>
      </c>
      <c r="I28" s="2" t="n">
        <v>1176.0</v>
      </c>
      <c r="J28" s="2" t="n">
        <v>1012.0</v>
      </c>
      <c r="K28" s="2" t="n">
        <f si="0" t="shared"/>
        <v>6317.0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17.0</v>
      </c>
      <c r="E29" s="2" t="n">
        <v>26.0</v>
      </c>
      <c r="F29" s="2" t="n">
        <v>201.0</v>
      </c>
      <c r="G29" s="2" t="n">
        <v>367.0</v>
      </c>
      <c r="H29" s="2" t="n">
        <v>321.0</v>
      </c>
      <c r="I29" s="2" t="n">
        <v>290.0</v>
      </c>
      <c r="J29" s="2" t="n">
        <v>167.0</v>
      </c>
      <c r="K29" s="2" t="n">
        <f si="0" t="shared"/>
        <v>1389.0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53.0</v>
      </c>
      <c r="E30" s="2" t="n">
        <v>73.0</v>
      </c>
      <c r="F30" s="2" t="n">
        <v>465.0</v>
      </c>
      <c r="G30" s="2" t="n">
        <v>568.0</v>
      </c>
      <c r="H30" s="2" t="n">
        <v>375.0</v>
      </c>
      <c r="I30" s="2" t="n">
        <v>467.0</v>
      </c>
      <c r="J30" s="2" t="n">
        <v>396.0</v>
      </c>
      <c r="K30" s="2" t="n">
        <f si="0" t="shared"/>
        <v>2397.0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47.0</v>
      </c>
      <c r="E31" s="2" t="n">
        <v>56.0</v>
      </c>
      <c r="F31" s="2" t="n">
        <v>178.0</v>
      </c>
      <c r="G31" s="2" t="n">
        <v>292.0</v>
      </c>
      <c r="H31" s="2" t="n">
        <v>221.0</v>
      </c>
      <c r="I31" s="2" t="n">
        <v>213.0</v>
      </c>
      <c r="J31" s="2" t="n">
        <v>196.0</v>
      </c>
      <c r="K31" s="2" t="n">
        <f si="0" t="shared"/>
        <v>1203.0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16.0</v>
      </c>
      <c r="E32" s="2" t="n">
        <v>11.0</v>
      </c>
      <c r="F32" s="2" t="n">
        <v>199.0</v>
      </c>
      <c r="G32" s="2" t="n">
        <v>299.0</v>
      </c>
      <c r="H32" s="2" t="n">
        <v>251.0</v>
      </c>
      <c r="I32" s="2" t="n">
        <v>135.0</v>
      </c>
      <c r="J32" s="2" t="n">
        <v>124.0</v>
      </c>
      <c r="K32" s="2" t="n">
        <f si="0" t="shared"/>
        <v>1035.0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194.0</v>
      </c>
      <c r="E33" s="2" t="n">
        <v>326.0</v>
      </c>
      <c r="F33" s="2" t="n">
        <v>842.0</v>
      </c>
      <c r="G33" s="2" t="n">
        <v>1659.0</v>
      </c>
      <c r="H33" s="2" t="n">
        <v>1211.0</v>
      </c>
      <c r="I33" s="2" t="n">
        <v>998.0</v>
      </c>
      <c r="J33" s="2" t="n">
        <v>1464.0</v>
      </c>
      <c r="K33" s="2" t="n">
        <f si="0" t="shared"/>
        <v>6694.0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12.0</v>
      </c>
      <c r="E34" s="2" t="n">
        <v>56.0</v>
      </c>
      <c r="F34" s="2" t="n">
        <v>153.0</v>
      </c>
      <c r="G34" s="2" t="n">
        <v>236.0</v>
      </c>
      <c r="H34" s="2" t="n">
        <v>155.0</v>
      </c>
      <c r="I34" s="2" t="n">
        <v>173.0</v>
      </c>
      <c r="J34" s="2" t="n">
        <v>169.0</v>
      </c>
      <c r="K34" s="2" t="n">
        <f si="0" t="shared"/>
        <v>954.0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5.0</v>
      </c>
      <c r="E35" s="2" t="n">
        <v>2.0</v>
      </c>
      <c r="F35" s="2" t="n">
        <v>22.0</v>
      </c>
      <c r="G35" s="2" t="n">
        <v>34.0</v>
      </c>
      <c r="H35" s="2" t="n">
        <v>32.0</v>
      </c>
      <c r="I35" s="2" t="n">
        <v>19.0</v>
      </c>
      <c r="J35" s="2" t="n">
        <v>14.0</v>
      </c>
      <c r="K35" s="2" t="n">
        <f si="0" t="shared"/>
        <v>128.0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28.0</v>
      </c>
      <c r="E36" s="2" t="n">
        <v>27.0</v>
      </c>
      <c r="F36" s="2" t="n">
        <v>99.0</v>
      </c>
      <c r="G36" s="2" t="n">
        <v>156.0</v>
      </c>
      <c r="H36" s="2" t="n">
        <v>130.0</v>
      </c>
      <c r="I36" s="2" t="n">
        <v>146.0</v>
      </c>
      <c r="J36" s="2" t="n">
        <v>102.0</v>
      </c>
      <c r="K36" s="2" t="n">
        <f si="0" t="shared"/>
        <v>688.0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11.0</v>
      </c>
      <c r="E37" s="2" t="n">
        <v>15.0</v>
      </c>
      <c r="F37" s="2" t="n">
        <v>92.0</v>
      </c>
      <c r="G37" s="2" t="n">
        <v>187.0</v>
      </c>
      <c r="H37" s="2" t="n">
        <v>117.0</v>
      </c>
      <c r="I37" s="2" t="n">
        <v>52.0</v>
      </c>
      <c r="J37" s="2" t="n">
        <v>26.0</v>
      </c>
      <c r="K37" s="2" t="n">
        <f si="0" t="shared"/>
        <v>500.0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118.0</v>
      </c>
      <c r="E38" s="2" t="n">
        <f ref="E38:J38" si="4" t="shared">E39-E26-E27-E28-E29-E30-E31-E32-E33-E34-E35-E36-E37</f>
        <v>150.0</v>
      </c>
      <c r="F38" s="2" t="n">
        <f si="4" t="shared"/>
        <v>927.0</v>
      </c>
      <c r="G38" s="2" t="n">
        <f si="4" t="shared"/>
        <v>1517.0</v>
      </c>
      <c r="H38" s="2" t="n">
        <f si="4" t="shared"/>
        <v>1217.0</v>
      </c>
      <c r="I38" s="2" t="n">
        <f si="4" t="shared"/>
        <v>782.0</v>
      </c>
      <c r="J38" s="2" t="n">
        <f si="4" t="shared"/>
        <v>645.0</v>
      </c>
      <c r="K38" s="2" t="n">
        <f si="0" t="shared"/>
        <v>5356.0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856.0</v>
      </c>
      <c r="E39" s="2" t="n">
        <v>1287.0</v>
      </c>
      <c r="F39" s="2" t="n">
        <v>5358.0</v>
      </c>
      <c r="G39" s="2" t="n">
        <v>8165.0</v>
      </c>
      <c r="H39" s="2" t="n">
        <v>5938.0</v>
      </c>
      <c r="I39" s="2" t="n">
        <v>5297.0</v>
      </c>
      <c r="J39" s="2" t="n">
        <v>5040.0</v>
      </c>
      <c r="K39" s="2" t="n">
        <f si="0" t="shared"/>
        <v>31941.0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521.0</v>
      </c>
      <c r="E40" s="2" t="n">
        <v>271.0</v>
      </c>
      <c r="F40" s="2" t="n">
        <v>1085.0</v>
      </c>
      <c r="G40" s="2" t="n">
        <v>1809.0</v>
      </c>
      <c r="H40" s="2" t="n">
        <v>1516.0</v>
      </c>
      <c r="I40" s="2" t="n">
        <v>1221.0</v>
      </c>
      <c r="J40" s="2" t="n">
        <v>2490.0</v>
      </c>
      <c r="K40" s="2" t="n">
        <f si="0" t="shared"/>
        <v>8913.0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79.0</v>
      </c>
      <c r="E41" s="2" t="n">
        <v>58.0</v>
      </c>
      <c r="F41" s="2" t="n">
        <v>166.0</v>
      </c>
      <c r="G41" s="2" t="n">
        <v>259.0</v>
      </c>
      <c r="H41" s="2" t="n">
        <v>221.0</v>
      </c>
      <c r="I41" s="2" t="n">
        <v>195.0</v>
      </c>
      <c r="J41" s="2" t="n">
        <v>366.0</v>
      </c>
      <c r="K41" s="2" t="n">
        <f si="0" t="shared"/>
        <v>1344.0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2.0</v>
      </c>
      <c r="E42" s="2" t="n">
        <f ref="E42:J42" si="5" t="shared">E43-E40-E41</f>
        <v>1.0</v>
      </c>
      <c r="F42" s="2" t="n">
        <f si="5" t="shared"/>
        <v>27.0</v>
      </c>
      <c r="G42" s="2" t="n">
        <f si="5" t="shared"/>
        <v>36.0</v>
      </c>
      <c r="H42" s="2" t="n">
        <f si="5" t="shared"/>
        <v>32.0</v>
      </c>
      <c r="I42" s="2" t="n">
        <f si="5" t="shared"/>
        <v>30.0</v>
      </c>
      <c r="J42" s="2" t="n">
        <f si="5" t="shared"/>
        <v>28.0</v>
      </c>
      <c r="K42" s="2" t="n">
        <f si="0" t="shared"/>
        <v>156.0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602.0</v>
      </c>
      <c r="E43" s="2" t="n">
        <v>330.0</v>
      </c>
      <c r="F43" s="2" t="n">
        <v>1278.0</v>
      </c>
      <c r="G43" s="2" t="n">
        <v>2104.0</v>
      </c>
      <c r="H43" s="2" t="n">
        <v>1769.0</v>
      </c>
      <c r="I43" s="2" t="n">
        <v>1446.0</v>
      </c>
      <c r="J43" s="2" t="n">
        <v>2884.0</v>
      </c>
      <c r="K43" s="2" t="n">
        <f si="0" t="shared"/>
        <v>10413.0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8.0</v>
      </c>
      <c r="E44" s="2" t="n">
        <v>4.0</v>
      </c>
      <c r="F44" s="2" t="n">
        <v>54.0</v>
      </c>
      <c r="G44" s="2" t="n">
        <v>124.0</v>
      </c>
      <c r="H44" s="2" t="n">
        <v>74.0</v>
      </c>
      <c r="I44" s="2" t="n">
        <v>70.0</v>
      </c>
      <c r="J44" s="2" t="n">
        <v>45.0</v>
      </c>
      <c r="K44" s="2" t="n">
        <f si="0" t="shared"/>
        <v>379.0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4.0</v>
      </c>
      <c r="E45" s="2" t="n">
        <f ref="E45:J45" si="6" t="shared">E46-E44</f>
        <v>9.0</v>
      </c>
      <c r="F45" s="2" t="n">
        <f si="6" t="shared"/>
        <v>92.0</v>
      </c>
      <c r="G45" s="2" t="n">
        <f si="6" t="shared"/>
        <v>164.0</v>
      </c>
      <c r="H45" s="2" t="n">
        <f si="6" t="shared"/>
        <v>129.0</v>
      </c>
      <c r="I45" s="2" t="n">
        <f si="6" t="shared"/>
        <v>64.0</v>
      </c>
      <c r="J45" s="2" t="n">
        <f si="6" t="shared"/>
        <v>42.0</v>
      </c>
      <c r="K45" s="2" t="n">
        <f si="0" t="shared"/>
        <v>504.0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12.0</v>
      </c>
      <c r="E46" s="2" t="n">
        <v>13.0</v>
      </c>
      <c r="F46" s="2" t="n">
        <v>146.0</v>
      </c>
      <c r="G46" s="2" t="n">
        <v>288.0</v>
      </c>
      <c r="H46" s="2" t="n">
        <v>203.0</v>
      </c>
      <c r="I46" s="2" t="n">
        <v>134.0</v>
      </c>
      <c r="J46" s="2" t="n">
        <v>87.0</v>
      </c>
      <c r="K46" s="2" t="n">
        <f si="0" t="shared"/>
        <v>883.0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46.0</v>
      </c>
      <c r="E47" s="2" t="n">
        <v>8.0</v>
      </c>
      <c r="F47" s="2" t="n">
        <v>12.0</v>
      </c>
      <c r="G47" s="2" t="n">
        <v>20.0</v>
      </c>
      <c r="H47" s="2" t="n">
        <v>19.0</v>
      </c>
      <c r="I47" s="2" t="n">
        <v>13.0</v>
      </c>
      <c r="J47" s="2" t="n">
        <v>14.0</v>
      </c>
      <c r="K47" s="2" t="n">
        <f si="0" t="shared"/>
        <v>132.0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17015.0</v>
      </c>
      <c r="E48" s="2" t="n">
        <f ref="E48:J48" si="7" t="shared">E47+E46+E43+E39+E25+E18</f>
        <v>22219.0</v>
      </c>
      <c r="F48" s="2" t="n">
        <f si="7" t="shared"/>
        <v>115517.0</v>
      </c>
      <c r="G48" s="2" t="n">
        <f si="7" t="shared"/>
        <v>149682.0</v>
      </c>
      <c r="H48" s="2" t="n">
        <f si="7" t="shared"/>
        <v>103457.0</v>
      </c>
      <c r="I48" s="2" t="n">
        <f si="7" t="shared"/>
        <v>98031.0</v>
      </c>
      <c r="J48" s="2" t="n">
        <f si="7" t="shared"/>
        <v>115728.0</v>
      </c>
      <c r="K48" s="2" t="n">
        <f si="0" t="shared"/>
        <v>621649.0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