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15日公告-每月25日下午4點20分上傳(上傳行政資訊網7個檔案 月報表)\11210(提醒-月報中英7個檔案相同「中英文版」行政資訊網皆要上傳)(對照10912月檔案看要上傳哪些檔)\"/>
    </mc:Choice>
  </mc:AlternateContent>
  <xr:revisionPtr revIDLastSave="0" documentId="13_ncr:1_{EEA5B4C4-506C-41BB-9840-EA770847F40D}" xr6:coauthVersionLast="36" xr6:coauthVersionMax="36" xr10:uidLastSave="{00000000-0000-0000-0000-000000000000}"/>
  <bookViews>
    <workbookView xWindow="720" yWindow="390" windowWidth="18075" windowHeight="6420" xr2:uid="{00000000-000D-0000-FFFF-FFFF00000000}"/>
  </bookViews>
  <sheets>
    <sheet name="出國按目的地" sheetId="2" r:id="rId1"/>
  </sheets>
  <definedNames>
    <definedName name="_xlnm.Print_Area" localSheetId="0">出國按目的地!$A$1:$H$43</definedName>
  </definedNames>
  <calcPr calcId="191029"/>
</workbook>
</file>

<file path=xl/calcChain.xml><?xml version="1.0" encoding="utf-8"?>
<calcChain xmlns="http://schemas.openxmlformats.org/spreadsheetml/2006/main">
  <c r="H3" i="2" l="1"/>
  <c r="H4" i="2"/>
  <c r="H5" i="2"/>
  <c r="H6" i="2"/>
  <c r="H7" i="2"/>
  <c r="H8" i="2"/>
  <c r="H9" i="2"/>
  <c r="H10" i="2"/>
  <c r="H11" i="2"/>
  <c r="H12" i="2"/>
  <c r="H13" i="2"/>
  <c r="H14" i="2"/>
  <c r="H15" i="2"/>
  <c r="H16" i="2"/>
  <c r="H17" i="2"/>
  <c r="H18" i="2"/>
  <c r="F19" i="2"/>
  <c r="G19" i="2"/>
  <c r="H19" i="2" s="1"/>
  <c r="H20" i="2"/>
  <c r="H21" i="2"/>
  <c r="H22" i="2"/>
  <c r="F23" i="2"/>
  <c r="G23" i="2"/>
  <c r="H23" i="2"/>
  <c r="H24" i="2"/>
  <c r="H25" i="2"/>
  <c r="H26" i="2"/>
  <c r="H27" i="2"/>
  <c r="H28" i="2"/>
  <c r="H29" i="2"/>
  <c r="H30" i="2"/>
  <c r="H31" i="2"/>
  <c r="F32" i="2"/>
  <c r="G32" i="2"/>
  <c r="H32" i="2" s="1"/>
  <c r="H33" i="2"/>
  <c r="H34" i="2"/>
  <c r="H35" i="2"/>
  <c r="H36" i="2"/>
  <c r="F37" i="2"/>
  <c r="G37" i="2"/>
  <c r="H38" i="2"/>
  <c r="H39" i="2"/>
  <c r="F40" i="2"/>
  <c r="G40" i="2"/>
  <c r="H40" i="2" s="1"/>
  <c r="H41" i="2"/>
  <c r="H42" i="2"/>
  <c r="F43" i="2"/>
  <c r="H43" i="2" s="1"/>
  <c r="G43" i="2"/>
  <c r="D19" i="2"/>
  <c r="D23" i="2"/>
  <c r="D32" i="2"/>
  <c r="D37" i="2"/>
  <c r="D40" i="2"/>
  <c r="D43" i="2"/>
  <c r="C43" i="2"/>
  <c r="C40" i="2"/>
  <c r="C37" i="2"/>
  <c r="C32" i="2"/>
  <c r="C23" i="2"/>
  <c r="C19" i="2"/>
  <c r="E4" i="2"/>
  <c r="E5" i="2"/>
  <c r="E6" i="2"/>
  <c r="E7" i="2"/>
  <c r="E8" i="2"/>
  <c r="E9" i="2"/>
  <c r="E10" i="2"/>
  <c r="E11" i="2"/>
  <c r="E12" i="2"/>
  <c r="E13" i="2"/>
  <c r="E14" i="2"/>
  <c r="E15" i="2"/>
  <c r="E16" i="2"/>
  <c r="E17" i="2"/>
  <c r="E18" i="2"/>
  <c r="E20" i="2"/>
  <c r="E21" i="2"/>
  <c r="E22" i="2"/>
  <c r="E24" i="2"/>
  <c r="E25" i="2"/>
  <c r="E26" i="2"/>
  <c r="E27" i="2"/>
  <c r="E28" i="2"/>
  <c r="E29" i="2"/>
  <c r="E30" i="2"/>
  <c r="E31" i="2"/>
  <c r="E33" i="2"/>
  <c r="E34" i="2"/>
  <c r="E35" i="2"/>
  <c r="E36" i="2"/>
  <c r="E38" i="2"/>
  <c r="E39" i="2"/>
  <c r="E41" i="2"/>
  <c r="E42" i="2"/>
  <c r="E3" i="2"/>
  <c r="H37" i="2" l="1"/>
  <c r="E23" i="2"/>
  <c r="E37" i="2"/>
  <c r="E40" i="2"/>
  <c r="E43" i="2"/>
  <c r="E32" i="2"/>
  <c r="E19" i="2"/>
</calcChain>
</file>

<file path=xl/sharedStrings.xml><?xml version="1.0" encoding="utf-8"?>
<sst xmlns="http://schemas.openxmlformats.org/spreadsheetml/2006/main" count="96" uniqueCount="55">
  <si>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</si>
  <si>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</si>
  <si>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</si>
  <si>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</si>
  <si>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</si>
  <si>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</si>
  <si>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</si>
  <si>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</si>
  <si>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</si>
  <si>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</si>
  <si>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</si>
  <si>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</si>
  <si>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</si>
  <si>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</si>
  <si>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</si>
  <si>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</si>
  <si>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</si>
  <si>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</si>
  <si>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</si>
  <si>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</si>
  <si>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</si>
  <si>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</si>
  <si>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</si>
  <si>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</si>
  <si>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</si>
  <si>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</si>
  <si>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</si>
  <si>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</si>
  <si>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</si>
  <si>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</si>
  <si>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</si>
  <si>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</si>
  <si>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</si>
  <si>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</si>
  <si>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</si>
  <si>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</si>
  <si>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</si>
  <si>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</si>
  <si>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</si>
  <si>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</si>
  <si>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</si>
  <si>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</si>
  <si>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</si>
  <si>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</si>
  <si>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</si>
  <si>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</si>
  <si>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</si>
  <si>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</si>
  <si>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表2-2  112年10月及1至10月中華民國國民出國人次及成長率－按目的地分
Table 2-2 Outbound Departures of Nationals of the Republic
of China by Destination, October &amp; January-October,2023</t>
  </si>
  <si>
    <t>112年10月
October, 2023</t>
  </si>
  <si>
    <t>111年10月
October, 2022</t>
  </si>
  <si>
    <t>112年1-10月
Jan.-Oct., 2023</t>
  </si>
  <si>
    <t>111年1-10月
Jan.-Oct., 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</si>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</sst>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xf>
    <xf numFmtId="176"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0" xfId="0" applyFont="1" applyAlignment="1"/>
    <xf numFmtId="0" fontId="6" fillId="0" borderId="1" xfId="0" applyFont="1" applyBorder="1" applyAlignment="1">
      <alignment vertical="center" textRotation="255"/>
    </xf>
    <xf numFmtId="0" fontId="1" fillId="0" borderId="3" xfId="0" applyFont="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vertical="center" textRotation="255"/>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4" xfId="0" applyFont="1" applyBorder="1" applyAlignment="1">
      <alignment vertical="center" textRotation="255"/>
    </xf>
    <xf numFmtId="0" fontId="8" fillId="0" borderId="0" xfId="0" applyFont="1" applyAlignment="1">
      <alignment horizontal="left" vertical="top"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371475</xdr:colOff>
      <xdr:row>0</xdr:row>
      <xdr:rowOff>571500</xdr:rowOff>
    </xdr:from>
    <xdr:to>
      <xdr:col>7</xdr:col>
      <xdr:colOff>1085850</xdr:colOff>
      <xdr:row>0</xdr:row>
      <xdr:rowOff>971550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a:t>
          </a:r>
          <a:r>
            <a:rPr lang="en-US" altLang="zh-TW" sz="1000" b="0" i="0" u="none" strike="noStrike" baseline="0">
              <a:solidFill>
                <a:srgbClr val="000000"/>
              </a:solidFill>
              <a:latin typeface="新細明體"/>
              <a:ea typeface="新細明體"/>
            </a:rPr>
            <a:t>:</a:t>
          </a:r>
          <a:r>
            <a:rPr lang="zh-TW" altLang="en-US" sz="1000" b="0" i="0" u="none" strike="noStrike" baseline="0">
              <a:solidFill>
                <a:srgbClr val="000000"/>
              </a:solidFill>
              <a:latin typeface="新細明體"/>
              <a:ea typeface="新細明體"/>
            </a:rPr>
            <a:t>人次</a:t>
          </a:r>
        </a:p>
        <a:p>
          <a:pPr algn="l" rtl="0">
            <a:defRPr sz="1000"/>
          </a:pPr>
          <a:r>
            <a:rPr lang="en-US" altLang="zh-TW"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tabSelected="1" workbookViewId="0">
      <pane ySplit="2" topLeftCell="A36" activePane="bottomLeft" state="frozen"/>
      <selection pane="bottomLeft" activeCell="A44" sqref="A44:H44"/>
    </sheetView>
  </sheetViews>
  <sheetFormatPr defaultRowHeight="16.5" x14ac:dyDescent="0.25"/>
  <cols>
    <col min="1" max="1" width="3.875" style="11" customWidth="1"/>
    <col min="2" max="2" width="29.625" style="1" customWidth="1"/>
    <col min="3" max="5" width="11" style="1" customWidth="1"/>
    <col min="6" max="6" width="12.375" style="1" customWidth="1"/>
    <col min="7" max="7" width="12.625" style="1" customWidth="1"/>
    <col min="8" max="8" width="15" style="1" customWidth="1"/>
  </cols>
  <sheetData>
    <row r="1" spans="1:9" ht="80.099999999999994" customHeight="1" x14ac:dyDescent="0.3">
      <c r="A1" s="13" t="s">
        <v>48</v>
      </c>
      <c r="B1" s="13"/>
      <c r="C1" s="13"/>
      <c r="D1" s="13"/>
      <c r="E1" s="13"/>
      <c r="F1" s="13"/>
      <c r="G1" s="13"/>
      <c r="H1" s="13"/>
    </row>
    <row r="2" spans="1:9" ht="45" customHeight="1" x14ac:dyDescent="0.25">
      <c r="A2" s="14" t="s">
        <v>0</v>
      </c>
      <c r="B2" s="14"/>
      <c r="C2" s="2" t="s">
        <v>49</v>
      </c>
      <c r="D2" s="2" t="s">
        <v>50</v>
      </c>
      <c r="E2" s="3" t="s">
        <v>1</v>
      </c>
      <c r="F2" s="2" t="s">
        <v>51</v>
      </c>
      <c r="G2" s="2" t="s">
        <v>52</v>
      </c>
      <c r="H2" s="3" t="s">
        <v>1</v>
      </c>
    </row>
    <row r="3" spans="1:9" x14ac:dyDescent="0.25">
      <c r="A3" s="15" t="s">
        <v>2</v>
      </c>
      <c r="B3" s="4" t="s">
        <v>3</v>
      </c>
      <c r="C3" s="5">
        <v>77257</v>
      </c>
      <c r="D3" s="5">
        <v>8280</v>
      </c>
      <c r="E3" s="6">
        <f>IF(D3=0,0,((C3/D3)-1)*100)</f>
        <v>833.05555555555554</v>
      </c>
      <c r="F3" s="5">
        <v>595766</v>
      </c>
      <c r="G3" s="5">
        <v>25562</v>
      </c>
      <c r="H3" s="6">
        <f>IF(G3=0,0,((F3/G3)-1)*100)</f>
        <v>2230.6705265628671</v>
      </c>
      <c r="I3" t="s">
        <v>53</v>
      </c>
    </row>
    <row r="4" spans="1:9" x14ac:dyDescent="0.25">
      <c r="A4" s="16"/>
      <c r="B4" s="4" t="s">
        <v>4</v>
      </c>
      <c r="C4" s="5">
        <v>29715</v>
      </c>
      <c r="D4" s="5">
        <v>1002</v>
      </c>
      <c r="E4" s="6">
        <f t="shared" ref="E4:E43" si="0">IF(D4=0,0,((C4/D4)-1)*100)</f>
        <v>2865.5688622754487</v>
      </c>
      <c r="F4" s="5">
        <v>215734</v>
      </c>
      <c r="G4" s="5">
        <v>5022</v>
      </c>
      <c r="H4" s="6">
        <f t="shared" ref="H4:H43" si="1">IF(G4=0,0,((F4/G4)-1)*100)</f>
        <v>4195.7785742731976</v>
      </c>
      <c r="I4" t="s">
        <v>53</v>
      </c>
    </row>
    <row r="5" spans="1:9" x14ac:dyDescent="0.25">
      <c r="A5" s="16"/>
      <c r="B5" s="4" t="s">
        <v>5</v>
      </c>
      <c r="C5" s="5">
        <v>224016</v>
      </c>
      <c r="D5" s="5">
        <v>16837</v>
      </c>
      <c r="E5" s="6">
        <f t="shared" si="0"/>
        <v>1230.4983072994003</v>
      </c>
      <c r="F5" s="5">
        <v>1396213</v>
      </c>
      <c r="G5" s="5">
        <v>138639</v>
      </c>
      <c r="H5" s="6">
        <f t="shared" si="1"/>
        <v>907.0853078859484</v>
      </c>
      <c r="I5" t="s">
        <v>53</v>
      </c>
    </row>
    <row r="6" spans="1:9" x14ac:dyDescent="0.25">
      <c r="A6" s="16"/>
      <c r="B6" s="4" t="s">
        <v>6</v>
      </c>
      <c r="C6" s="5">
        <v>423915</v>
      </c>
      <c r="D6" s="5">
        <v>36880</v>
      </c>
      <c r="E6" s="6">
        <f t="shared" si="0"/>
        <v>1049.4441431670282</v>
      </c>
      <c r="F6" s="5">
        <v>3427779</v>
      </c>
      <c r="G6" s="5">
        <v>77999</v>
      </c>
      <c r="H6" s="6">
        <f t="shared" si="1"/>
        <v>4294.6448031385016</v>
      </c>
      <c r="I6" t="s">
        <v>53</v>
      </c>
    </row>
    <row r="7" spans="1:9" x14ac:dyDescent="0.25">
      <c r="A7" s="16"/>
      <c r="B7" s="4" t="s">
        <v>7</v>
      </c>
      <c r="C7" s="5">
        <v>95571</v>
      </c>
      <c r="D7" s="5">
        <v>11301</v>
      </c>
      <c r="E7" s="6">
        <f t="shared" si="0"/>
        <v>745.68622245818949</v>
      </c>
      <c r="F7" s="5">
        <v>792292</v>
      </c>
      <c r="G7" s="5">
        <v>30453</v>
      </c>
      <c r="H7" s="6">
        <f t="shared" si="1"/>
        <v>2501.6878468459595</v>
      </c>
      <c r="I7" t="s">
        <v>53</v>
      </c>
    </row>
    <row r="8" spans="1:9" x14ac:dyDescent="0.25">
      <c r="A8" s="16"/>
      <c r="B8" s="4" t="s">
        <v>8</v>
      </c>
      <c r="C8" s="5">
        <v>28258</v>
      </c>
      <c r="D8" s="5">
        <v>10524</v>
      </c>
      <c r="E8" s="6">
        <f t="shared" si="0"/>
        <v>168.51007221588748</v>
      </c>
      <c r="F8" s="5">
        <v>282021</v>
      </c>
      <c r="G8" s="5">
        <v>50537</v>
      </c>
      <c r="H8" s="6">
        <f t="shared" si="1"/>
        <v>458.04855848190431</v>
      </c>
      <c r="I8" t="s">
        <v>53</v>
      </c>
    </row>
    <row r="9" spans="1:9" x14ac:dyDescent="0.25">
      <c r="A9" s="16"/>
      <c r="B9" s="4" t="s">
        <v>9</v>
      </c>
      <c r="C9" s="5">
        <v>23849</v>
      </c>
      <c r="D9" s="5">
        <v>4729</v>
      </c>
      <c r="E9" s="6">
        <f t="shared" si="0"/>
        <v>404.31380841615567</v>
      </c>
      <c r="F9" s="5">
        <v>210628</v>
      </c>
      <c r="G9" s="5">
        <v>17501</v>
      </c>
      <c r="H9" s="6">
        <f t="shared" si="1"/>
        <v>1103.5197988686361</v>
      </c>
      <c r="I9" t="s">
        <v>53</v>
      </c>
    </row>
    <row r="10" spans="1:9" x14ac:dyDescent="0.25">
      <c r="A10" s="16"/>
      <c r="B10" s="4" t="s">
        <v>10</v>
      </c>
      <c r="C10" s="5">
        <v>71389</v>
      </c>
      <c r="D10" s="5">
        <v>14439</v>
      </c>
      <c r="E10" s="6">
        <f t="shared" si="0"/>
        <v>394.4178959761756</v>
      </c>
      <c r="F10" s="5">
        <v>638744</v>
      </c>
      <c r="G10" s="5">
        <v>50744</v>
      </c>
      <c r="H10" s="6">
        <f t="shared" si="1"/>
        <v>1158.7576856377109</v>
      </c>
      <c r="I10" t="s">
        <v>53</v>
      </c>
    </row>
    <row r="11" spans="1:9" x14ac:dyDescent="0.25">
      <c r="A11" s="16"/>
      <c r="B11" s="4" t="s">
        <v>11</v>
      </c>
      <c r="C11" s="5">
        <v>19993</v>
      </c>
      <c r="D11" s="5">
        <v>3591</v>
      </c>
      <c r="E11" s="6">
        <f t="shared" si="0"/>
        <v>456.75299359509881</v>
      </c>
      <c r="F11" s="5">
        <v>178079</v>
      </c>
      <c r="G11" s="5">
        <v>16997</v>
      </c>
      <c r="H11" s="6">
        <f t="shared" si="1"/>
        <v>947.70841913278809</v>
      </c>
      <c r="I11" t="s">
        <v>53</v>
      </c>
    </row>
    <row r="12" spans="1:9" x14ac:dyDescent="0.25">
      <c r="A12" s="16"/>
      <c r="B12" s="4" t="s">
        <v>12</v>
      </c>
      <c r="C12" s="5">
        <v>12483</v>
      </c>
      <c r="D12" s="5">
        <v>3081</v>
      </c>
      <c r="E12" s="6">
        <f t="shared" si="0"/>
        <v>305.16066212268743</v>
      </c>
      <c r="F12" s="5">
        <v>106542</v>
      </c>
      <c r="G12" s="5">
        <v>12450</v>
      </c>
      <c r="H12" s="6">
        <f t="shared" si="1"/>
        <v>755.75903614457832</v>
      </c>
      <c r="I12" t="s">
        <v>53</v>
      </c>
    </row>
    <row r="13" spans="1:9" x14ac:dyDescent="0.25">
      <c r="A13" s="16"/>
      <c r="B13" s="4" t="s">
        <v>13</v>
      </c>
      <c r="C13" s="5">
        <v>840</v>
      </c>
      <c r="D13" s="5">
        <v>2</v>
      </c>
      <c r="E13" s="6">
        <f t="shared" si="0"/>
        <v>41900</v>
      </c>
      <c r="F13" s="5">
        <v>5812</v>
      </c>
      <c r="G13" s="5">
        <v>33</v>
      </c>
      <c r="H13" s="6">
        <f t="shared" si="1"/>
        <v>17512.121212121212</v>
      </c>
      <c r="I13" t="s">
        <v>53</v>
      </c>
    </row>
    <row r="14" spans="1:9" x14ac:dyDescent="0.25">
      <c r="A14" s="16"/>
      <c r="B14" s="4" t="s">
        <v>14</v>
      </c>
      <c r="C14" s="5">
        <v>93811</v>
      </c>
      <c r="D14" s="5">
        <v>16085</v>
      </c>
      <c r="E14" s="6">
        <f t="shared" si="0"/>
        <v>483.22039166925708</v>
      </c>
      <c r="F14" s="5">
        <v>679087</v>
      </c>
      <c r="G14" s="5">
        <v>85051</v>
      </c>
      <c r="H14" s="6">
        <f t="shared" si="1"/>
        <v>698.44681426438251</v>
      </c>
      <c r="I14" t="s">
        <v>53</v>
      </c>
    </row>
    <row r="15" spans="1:9" x14ac:dyDescent="0.25">
      <c r="A15" s="16"/>
      <c r="B15" s="4" t="s">
        <v>15</v>
      </c>
      <c r="C15" s="5">
        <v>653</v>
      </c>
      <c r="D15" s="5">
        <v>344</v>
      </c>
      <c r="E15" s="6">
        <f t="shared" si="0"/>
        <v>89.825581395348848</v>
      </c>
      <c r="F15" s="5">
        <v>6768</v>
      </c>
      <c r="G15" s="5">
        <v>1778</v>
      </c>
      <c r="H15" s="6">
        <f t="shared" si="1"/>
        <v>280.65241844769406</v>
      </c>
      <c r="I15" t="s">
        <v>53</v>
      </c>
    </row>
    <row r="16" spans="1:9" x14ac:dyDescent="0.25">
      <c r="A16" s="16"/>
      <c r="B16" s="4" t="s">
        <v>16</v>
      </c>
      <c r="C16" s="5">
        <v>3951</v>
      </c>
      <c r="D16" s="5">
        <v>1713</v>
      </c>
      <c r="E16" s="6">
        <f t="shared" si="0"/>
        <v>130.6479859894921</v>
      </c>
      <c r="F16" s="5">
        <v>38683</v>
      </c>
      <c r="G16" s="5">
        <v>13123</v>
      </c>
      <c r="H16" s="6">
        <f t="shared" si="1"/>
        <v>194.7725367675074</v>
      </c>
      <c r="I16" t="s">
        <v>53</v>
      </c>
    </row>
    <row r="17" spans="1:9" x14ac:dyDescent="0.25">
      <c r="A17" s="16"/>
      <c r="B17" s="4" t="s">
        <v>17</v>
      </c>
      <c r="C17" s="5">
        <v>13770</v>
      </c>
      <c r="D17" s="5">
        <v>3519</v>
      </c>
      <c r="E17" s="6">
        <f t="shared" si="0"/>
        <v>291.30434782608694</v>
      </c>
      <c r="F17" s="5">
        <v>103723</v>
      </c>
      <c r="G17" s="5">
        <v>23176</v>
      </c>
      <c r="H17" s="6">
        <f t="shared" si="1"/>
        <v>347.5448740075941</v>
      </c>
      <c r="I17" t="s">
        <v>53</v>
      </c>
    </row>
    <row r="18" spans="1:9" x14ac:dyDescent="0.25">
      <c r="A18" s="16"/>
      <c r="B18" s="4" t="s">
        <v>18</v>
      </c>
      <c r="C18" s="5">
        <v>7205</v>
      </c>
      <c r="D18" s="5">
        <v>2653</v>
      </c>
      <c r="E18" s="6">
        <f t="shared" si="0"/>
        <v>171.57934413871087</v>
      </c>
      <c r="F18" s="5">
        <v>67362</v>
      </c>
      <c r="G18" s="5">
        <v>21861</v>
      </c>
      <c r="H18" s="6">
        <f t="shared" si="1"/>
        <v>208.13777960752026</v>
      </c>
      <c r="I18" t="s">
        <v>53</v>
      </c>
    </row>
    <row r="19" spans="1:9" x14ac:dyDescent="0.25">
      <c r="A19" s="16"/>
      <c r="B19" s="4" t="s">
        <v>19</v>
      </c>
      <c r="C19" s="5">
        <f>C20-C3-C4-C5-C6-C7-C8-C9-C10-C11-C12-C13-C14-C15-C16-C17-C18</f>
        <v>130</v>
      </c>
      <c r="D19" s="5">
        <f>D20-D3-D4-D5-D6-D7-D8-D9-D10-D11-D12-D13-D14-D15-D16-D17-D18</f>
        <v>67</v>
      </c>
      <c r="E19" s="6">
        <f t="shared" si="0"/>
        <v>94.029850746268664</v>
      </c>
      <c r="F19" s="5">
        <f>F20-F3-F4-F5-F6-F7-F8-F9-F10-F11-F12-F13-F14-F15-F16-F17-F18</f>
        <v>2751</v>
      </c>
      <c r="G19" s="5">
        <f>G20-G3-G4-G5-G6-G7-G8-G9-G10-G11-G12-G13-G14-G15-G16-G17-G18</f>
        <v>520</v>
      </c>
      <c r="H19" s="6">
        <f t="shared" si="1"/>
        <v>429.03846153846155</v>
      </c>
      <c r="I19" t="s">
        <v>53</v>
      </c>
    </row>
    <row r="20" spans="1:9" x14ac:dyDescent="0.25">
      <c r="A20" s="17"/>
      <c r="B20" s="4" t="s">
        <v>20</v>
      </c>
      <c r="C20" s="5">
        <v>1126806</v>
      </c>
      <c r="D20" s="5">
        <v>135047</v>
      </c>
      <c r="E20" s="6">
        <f t="shared" si="0"/>
        <v>734.38062304234813</v>
      </c>
      <c r="F20" s="5">
        <v>8747984</v>
      </c>
      <c r="G20" s="5">
        <v>571446</v>
      </c>
      <c r="H20" s="6">
        <f t="shared" si="1"/>
        <v>1430.8505090594738</v>
      </c>
      <c r="I20" t="s">
        <v>53</v>
      </c>
    </row>
    <row r="21" spans="1:9" x14ac:dyDescent="0.25">
      <c r="A21" s="18" t="s">
        <v>21</v>
      </c>
      <c r="B21" s="4" t="s">
        <v>22</v>
      </c>
      <c r="C21" s="5">
        <v>36637</v>
      </c>
      <c r="D21" s="5">
        <v>21217</v>
      </c>
      <c r="E21" s="6">
        <f t="shared" si="0"/>
        <v>72.677569873214878</v>
      </c>
      <c r="F21" s="5">
        <v>396913</v>
      </c>
      <c r="G21" s="5">
        <v>157953</v>
      </c>
      <c r="H21" s="6">
        <f t="shared" si="1"/>
        <v>151.28550898051952</v>
      </c>
      <c r="I21" t="s">
        <v>53</v>
      </c>
    </row>
    <row r="22" spans="1:9" x14ac:dyDescent="0.25">
      <c r="A22" s="16"/>
      <c r="B22" s="4" t="s">
        <v>23</v>
      </c>
      <c r="C22" s="5">
        <v>5905</v>
      </c>
      <c r="D22" s="5">
        <v>3208</v>
      </c>
      <c r="E22" s="6">
        <f t="shared" si="0"/>
        <v>84.071072319201988</v>
      </c>
      <c r="F22" s="5">
        <v>69282</v>
      </c>
      <c r="G22" s="5">
        <v>25244</v>
      </c>
      <c r="H22" s="6">
        <f t="shared" si="1"/>
        <v>174.44937410869912</v>
      </c>
      <c r="I22" t="s">
        <v>53</v>
      </c>
    </row>
    <row r="23" spans="1:9" x14ac:dyDescent="0.25">
      <c r="A23" s="16"/>
      <c r="B23" s="4" t="s">
        <v>24</v>
      </c>
      <c r="C23" s="5">
        <f>C24-C21-C22</f>
        <v>14</v>
      </c>
      <c r="D23" s="5">
        <f>D24-D21-D22</f>
        <v>7</v>
      </c>
      <c r="E23" s="6">
        <f t="shared" si="0"/>
        <v>100</v>
      </c>
      <c r="F23" s="5">
        <f>F24-F21-F22</f>
        <v>162</v>
      </c>
      <c r="G23" s="5">
        <f>G24-G21-G22</f>
        <v>112</v>
      </c>
      <c r="H23" s="6">
        <f t="shared" si="1"/>
        <v>44.642857142857139</v>
      </c>
      <c r="I23" t="s">
        <v>53</v>
      </c>
    </row>
    <row r="24" spans="1:9" x14ac:dyDescent="0.25">
      <c r="A24" s="17"/>
      <c r="B24" s="4" t="s">
        <v>25</v>
      </c>
      <c r="C24" s="5">
        <v>42556</v>
      </c>
      <c r="D24" s="5">
        <v>24432</v>
      </c>
      <c r="E24" s="6">
        <f t="shared" si="0"/>
        <v>74.181401440733467</v>
      </c>
      <c r="F24" s="5">
        <v>466357</v>
      </c>
      <c r="G24" s="5">
        <v>183309</v>
      </c>
      <c r="H24" s="6">
        <f t="shared" si="1"/>
        <v>154.41031264149606</v>
      </c>
      <c r="I24" t="s">
        <v>53</v>
      </c>
    </row>
    <row r="25" spans="1:9" x14ac:dyDescent="0.25">
      <c r="A25" s="18" t="s">
        <v>26</v>
      </c>
      <c r="B25" s="4" t="s">
        <v>27</v>
      </c>
      <c r="C25" s="5">
        <v>5589</v>
      </c>
      <c r="D25" s="5">
        <v>2177</v>
      </c>
      <c r="E25" s="6">
        <f t="shared" si="0"/>
        <v>156.72944418925127</v>
      </c>
      <c r="F25" s="5">
        <v>51129</v>
      </c>
      <c r="G25" s="5">
        <v>8055</v>
      </c>
      <c r="H25" s="6">
        <f t="shared" si="1"/>
        <v>534.74860335195535</v>
      </c>
      <c r="I25" t="s">
        <v>53</v>
      </c>
    </row>
    <row r="26" spans="1:9" x14ac:dyDescent="0.25">
      <c r="A26" s="16"/>
      <c r="B26" s="4" t="s">
        <v>28</v>
      </c>
      <c r="C26" s="5">
        <v>8309</v>
      </c>
      <c r="D26" s="5">
        <v>2531</v>
      </c>
      <c r="E26" s="6">
        <f t="shared" si="0"/>
        <v>228.2892137495061</v>
      </c>
      <c r="F26" s="5">
        <v>68250</v>
      </c>
      <c r="G26" s="5">
        <v>10938</v>
      </c>
      <c r="H26" s="6">
        <f t="shared" si="1"/>
        <v>523.97147558968732</v>
      </c>
      <c r="I26" t="s">
        <v>53</v>
      </c>
    </row>
    <row r="27" spans="1:9" x14ac:dyDescent="0.25">
      <c r="A27" s="16"/>
      <c r="B27" s="4" t="s">
        <v>29</v>
      </c>
      <c r="C27" s="5">
        <v>6397</v>
      </c>
      <c r="D27" s="5">
        <v>508</v>
      </c>
      <c r="E27" s="6">
        <f t="shared" si="0"/>
        <v>1159.251968503937</v>
      </c>
      <c r="F27" s="5">
        <v>42030</v>
      </c>
      <c r="G27" s="5">
        <v>673</v>
      </c>
      <c r="H27" s="6">
        <f t="shared" si="1"/>
        <v>6145.1708766716192</v>
      </c>
      <c r="I27" t="s">
        <v>53</v>
      </c>
    </row>
    <row r="28" spans="1:9" x14ac:dyDescent="0.25">
      <c r="A28" s="16"/>
      <c r="B28" s="4" t="s">
        <v>30</v>
      </c>
      <c r="C28" s="5">
        <v>2513</v>
      </c>
      <c r="D28" s="5">
        <v>1003</v>
      </c>
      <c r="E28" s="6">
        <f t="shared" si="0"/>
        <v>150.54835493519442</v>
      </c>
      <c r="F28" s="5">
        <v>22893</v>
      </c>
      <c r="G28" s="5">
        <v>6330</v>
      </c>
      <c r="H28" s="6">
        <f t="shared" si="1"/>
        <v>261.65876777251185</v>
      </c>
      <c r="I28" t="s">
        <v>53</v>
      </c>
    </row>
    <row r="29" spans="1:9" x14ac:dyDescent="0.25">
      <c r="A29" s="16"/>
      <c r="B29" s="4" t="s">
        <v>31</v>
      </c>
      <c r="C29" s="5">
        <v>39</v>
      </c>
      <c r="D29" s="5">
        <v>26</v>
      </c>
      <c r="E29" s="6">
        <f t="shared" si="0"/>
        <v>50</v>
      </c>
      <c r="F29" s="5">
        <v>387</v>
      </c>
      <c r="G29" s="5">
        <v>186</v>
      </c>
      <c r="H29" s="6">
        <f t="shared" si="1"/>
        <v>108.06451612903226</v>
      </c>
      <c r="I29" t="s">
        <v>53</v>
      </c>
    </row>
    <row r="30" spans="1:9" x14ac:dyDescent="0.25">
      <c r="A30" s="16"/>
      <c r="B30" s="4" t="s">
        <v>32</v>
      </c>
      <c r="C30" s="5">
        <v>2280</v>
      </c>
      <c r="D30" s="5">
        <v>951</v>
      </c>
      <c r="E30" s="6">
        <f t="shared" si="0"/>
        <v>139.74763406940065</v>
      </c>
      <c r="F30" s="5">
        <v>26097</v>
      </c>
      <c r="G30" s="5">
        <v>7734</v>
      </c>
      <c r="H30" s="6">
        <f t="shared" si="1"/>
        <v>237.4321179208689</v>
      </c>
      <c r="I30" t="s">
        <v>53</v>
      </c>
    </row>
    <row r="31" spans="1:9" x14ac:dyDescent="0.25">
      <c r="A31" s="16"/>
      <c r="B31" s="4" t="s">
        <v>33</v>
      </c>
      <c r="C31" s="5">
        <v>6122</v>
      </c>
      <c r="D31" s="5">
        <v>766</v>
      </c>
      <c r="E31" s="6">
        <f t="shared" si="0"/>
        <v>699.21671018276766</v>
      </c>
      <c r="F31" s="5">
        <v>46756</v>
      </c>
      <c r="G31" s="5">
        <v>1000</v>
      </c>
      <c r="H31" s="6">
        <f t="shared" si="1"/>
        <v>4575.6000000000004</v>
      </c>
      <c r="I31" t="s">
        <v>53</v>
      </c>
    </row>
    <row r="32" spans="1:9" x14ac:dyDescent="0.25">
      <c r="A32" s="16"/>
      <c r="B32" s="4" t="s">
        <v>34</v>
      </c>
      <c r="C32" s="5">
        <f>C33-C25-C26-C27-C28-C29-C30-C31</f>
        <v>1992</v>
      </c>
      <c r="D32" s="5">
        <f>D33-D25-D26-D27-D28-D29-D30-D31</f>
        <v>106</v>
      </c>
      <c r="E32" s="6">
        <f t="shared" si="0"/>
        <v>1779.2452830188679</v>
      </c>
      <c r="F32" s="5">
        <f>F33-F25-F26-F27-F28-F29-F30-F31</f>
        <v>7509</v>
      </c>
      <c r="G32" s="5">
        <f>G33-G25-G26-G27-G28-G29-G30-G31</f>
        <v>901</v>
      </c>
      <c r="H32" s="6">
        <f t="shared" si="1"/>
        <v>733.40732519422863</v>
      </c>
      <c r="I32" t="s">
        <v>53</v>
      </c>
    </row>
    <row r="33" spans="1:9" x14ac:dyDescent="0.25">
      <c r="A33" s="17"/>
      <c r="B33" s="4" t="s">
        <v>35</v>
      </c>
      <c r="C33" s="5">
        <v>33241</v>
      </c>
      <c r="D33" s="5">
        <v>8068</v>
      </c>
      <c r="E33" s="6">
        <f t="shared" si="0"/>
        <v>312.01041150223102</v>
      </c>
      <c r="F33" s="5">
        <v>265051</v>
      </c>
      <c r="G33" s="5">
        <v>35817</v>
      </c>
      <c r="H33" s="6">
        <f t="shared" si="1"/>
        <v>640.01451824552589</v>
      </c>
      <c r="I33" t="s">
        <v>53</v>
      </c>
    </row>
    <row r="34" spans="1:9" x14ac:dyDescent="0.25">
      <c r="A34" s="16" t="s">
        <v>36</v>
      </c>
      <c r="B34" s="4" t="s">
        <v>37</v>
      </c>
      <c r="C34" s="5">
        <v>11821</v>
      </c>
      <c r="D34" s="5">
        <v>3955</v>
      </c>
      <c r="E34" s="6">
        <f t="shared" si="0"/>
        <v>198.88748419721873</v>
      </c>
      <c r="F34" s="5">
        <v>110937</v>
      </c>
      <c r="G34" s="5">
        <v>17164</v>
      </c>
      <c r="H34" s="6">
        <f t="shared" si="1"/>
        <v>546.33535306455371</v>
      </c>
      <c r="I34" t="s">
        <v>53</v>
      </c>
    </row>
    <row r="35" spans="1:9" x14ac:dyDescent="0.25">
      <c r="A35" s="16"/>
      <c r="B35" s="4" t="s">
        <v>38</v>
      </c>
      <c r="C35" s="5">
        <v>2995</v>
      </c>
      <c r="D35" s="5">
        <v>724</v>
      </c>
      <c r="E35" s="6">
        <f t="shared" si="0"/>
        <v>313.67403314917129</v>
      </c>
      <c r="F35" s="5">
        <v>23521</v>
      </c>
      <c r="G35" s="5">
        <v>3709</v>
      </c>
      <c r="H35" s="6">
        <f t="shared" si="1"/>
        <v>534.16015098409275</v>
      </c>
      <c r="I35" t="s">
        <v>53</v>
      </c>
    </row>
    <row r="36" spans="1:9" x14ac:dyDescent="0.25">
      <c r="A36" s="16"/>
      <c r="B36" s="4" t="s">
        <v>47</v>
      </c>
      <c r="C36" s="5">
        <v>637</v>
      </c>
      <c r="D36" s="5">
        <v>27</v>
      </c>
      <c r="E36" s="6">
        <f t="shared" si="0"/>
        <v>2259.2592592592591</v>
      </c>
      <c r="F36" s="5">
        <v>9036</v>
      </c>
      <c r="G36" s="5">
        <v>305</v>
      </c>
      <c r="H36" s="6">
        <f t="shared" si="1"/>
        <v>2862.622950819672</v>
      </c>
      <c r="I36" t="s">
        <v>53</v>
      </c>
    </row>
    <row r="37" spans="1:9" x14ac:dyDescent="0.25">
      <c r="A37" s="16"/>
      <c r="B37" s="7" t="s">
        <v>39</v>
      </c>
      <c r="C37" s="5">
        <f>C38-C34-C35-C36</f>
        <v>10</v>
      </c>
      <c r="D37" s="5">
        <f>D38-D34-D35-D36</f>
        <v>3</v>
      </c>
      <c r="E37" s="6">
        <f t="shared" si="0"/>
        <v>233.33333333333334</v>
      </c>
      <c r="F37" s="5">
        <f>F38-F34-F35-F36</f>
        <v>77</v>
      </c>
      <c r="G37" s="5">
        <f>G38-G34-G35-G36</f>
        <v>105</v>
      </c>
      <c r="H37" s="6">
        <f t="shared" si="1"/>
        <v>-26.666666666666671</v>
      </c>
      <c r="I37" t="s">
        <v>53</v>
      </c>
    </row>
    <row r="38" spans="1:9" x14ac:dyDescent="0.25">
      <c r="A38" s="16"/>
      <c r="B38" s="7" t="s">
        <v>40</v>
      </c>
      <c r="C38" s="5">
        <v>15463</v>
      </c>
      <c r="D38" s="5">
        <v>4709</v>
      </c>
      <c r="E38" s="6">
        <f t="shared" si="0"/>
        <v>228.37120407729881</v>
      </c>
      <c r="F38" s="5">
        <v>143571</v>
      </c>
      <c r="G38" s="5">
        <v>21283</v>
      </c>
      <c r="H38" s="6">
        <f t="shared" si="1"/>
        <v>574.58065122398159</v>
      </c>
      <c r="I38" t="s">
        <v>53</v>
      </c>
    </row>
    <row r="39" spans="1:9" ht="20.100000000000001" customHeight="1" x14ac:dyDescent="0.25">
      <c r="A39" s="12" t="s">
        <v>41</v>
      </c>
      <c r="B39" s="8" t="s">
        <v>42</v>
      </c>
      <c r="C39" s="5">
        <v>7</v>
      </c>
      <c r="D39" s="5">
        <v>0</v>
      </c>
      <c r="E39" s="6">
        <f t="shared" si="0"/>
        <v>0</v>
      </c>
      <c r="F39" s="5">
        <v>78</v>
      </c>
      <c r="G39" s="5">
        <v>45</v>
      </c>
      <c r="H39" s="6">
        <f t="shared" si="1"/>
        <v>73.333333333333343</v>
      </c>
      <c r="I39" t="s">
        <v>53</v>
      </c>
    </row>
    <row r="40" spans="1:9" ht="20.100000000000001" customHeight="1" x14ac:dyDescent="0.25">
      <c r="A40" s="12"/>
      <c r="B40" s="8" t="s">
        <v>43</v>
      </c>
      <c r="C40" s="5">
        <f>C41-C39</f>
        <v>25</v>
      </c>
      <c r="D40" s="5">
        <f>D41-D39</f>
        <v>19</v>
      </c>
      <c r="E40" s="6">
        <f t="shared" si="0"/>
        <v>31.578947368421062</v>
      </c>
      <c r="F40" s="5">
        <f>F41-F39</f>
        <v>218</v>
      </c>
      <c r="G40" s="5">
        <f>G41-G39</f>
        <v>111</v>
      </c>
      <c r="H40" s="6">
        <f t="shared" si="1"/>
        <v>96.396396396396383</v>
      </c>
      <c r="I40" t="s">
        <v>53</v>
      </c>
    </row>
    <row r="41" spans="1:9" ht="20.100000000000001" customHeight="1" x14ac:dyDescent="0.25">
      <c r="A41" s="12"/>
      <c r="B41" s="7" t="s">
        <v>44</v>
      </c>
      <c r="C41" s="5">
        <v>32</v>
      </c>
      <c r="D41" s="5">
        <v>19</v>
      </c>
      <c r="E41" s="6">
        <f t="shared" si="0"/>
        <v>68.421052631578931</v>
      </c>
      <c r="F41" s="5">
        <v>296</v>
      </c>
      <c r="G41" s="5">
        <v>156</v>
      </c>
      <c r="H41" s="6">
        <f t="shared" si="1"/>
        <v>89.743589743589737</v>
      </c>
      <c r="I41" t="s">
        <v>53</v>
      </c>
    </row>
    <row r="42" spans="1:9" x14ac:dyDescent="0.25">
      <c r="A42" s="9"/>
      <c r="B42" s="4" t="s">
        <v>45</v>
      </c>
      <c r="C42" s="5">
        <v>545</v>
      </c>
      <c r="D42" s="5">
        <v>44</v>
      </c>
      <c r="E42" s="6">
        <f t="shared" si="0"/>
        <v>1138.6363636363637</v>
      </c>
      <c r="F42" s="5">
        <v>18793</v>
      </c>
      <c r="G42" s="5">
        <v>902</v>
      </c>
      <c r="H42" s="6">
        <f t="shared" si="1"/>
        <v>1983.4811529933481</v>
      </c>
      <c r="I42" t="s">
        <v>53</v>
      </c>
    </row>
    <row r="43" spans="1:9" x14ac:dyDescent="0.25">
      <c r="A43" s="10"/>
      <c r="B43" s="4" t="s">
        <v>46</v>
      </c>
      <c r="C43" s="5">
        <f>C20+C24+C33+C38+C41+C42</f>
        <v>1218643</v>
      </c>
      <c r="D43" s="5">
        <f>D20+D24+D33+D38+D41+D42</f>
        <v>172319</v>
      </c>
      <c r="E43" s="6">
        <f t="shared" si="0"/>
        <v>607.20175952738816</v>
      </c>
      <c r="F43" s="5">
        <f>F20+F24+F33+F38+F41+F42</f>
        <v>9642052</v>
      </c>
      <c r="G43" s="5">
        <f>G20+G24+G33+G38+G41+G42</f>
        <v>812913</v>
      </c>
      <c r="H43" s="6">
        <f t="shared" si="1"/>
        <v>1086.1111828695077</v>
      </c>
      <c r="I43" t="s">
        <v>53</v>
      </c>
    </row>
    <row r="44" spans="1:9" ht="57" customHeight="1" x14ac:dyDescent="0.25">
      <c r="A44" s="19" t="s">
        <v>54</v>
      </c>
      <c r="B44" s="19"/>
      <c r="C44" s="19"/>
      <c r="D44" s="19"/>
      <c r="E44" s="19"/>
      <c r="F44" s="19"/>
      <c r="G44" s="19"/>
      <c r="H44" s="19"/>
    </row>
  </sheetData>
  <mergeCells count="8">
    <mergeCell ref="A44:H44"/>
    <mergeCell ref="A39:A41"/>
    <mergeCell ref="A1:H1"/>
    <mergeCell ref="A2:B2"/>
    <mergeCell ref="A3:A20"/>
    <mergeCell ref="A21:A24"/>
    <mergeCell ref="A25:A33"/>
    <mergeCell ref="A34:A38"/>
  </mergeCells>
  <phoneticPr fontId="7" type="noConversion"/>
  <printOptions horizontalCentered="1"/>
  <pageMargins left="0.31496062992125984" right="0.35433070866141736" top="0.4" bottom="0.35433070866141736" header="0.31496062992125984" footer="0.31496062992125984"/>
  <pageSetup paperSize="9" scale="90" orientation="portrait" r:id="rId1"/>
  <ignoredErrors>
    <ignoredError sqref="E19 E23 E32 E37 E40 E4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2018-08-24T11:06:16Z</cp:lastPrinted>
  <dcterms:created xsi:type="dcterms:W3CDTF">2018-08-16T05:50:32Z</dcterms:created>
  <dcterms:modified xsi:type="dcterms:W3CDTF">2023-11-23T06:38:54Z</dcterms:modified>
</cp:coreProperties>
</file>