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<sst xmlns="http://schemas.openxmlformats.org/spreadsheetml/2006/main" count="109" uniqueCount="64">
  <si>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</si>
  <si>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</si>
  <si>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</si>
  <si>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</si>
  <si>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</si>
  <si>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</si>
  <si>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</si>
  <si>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</si>
  <si>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</si>
  <si>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</si>
  <si>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</si>
  <si>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</si>
  <si>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</si>
  <si>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</si>
  <si>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</si>
  <si>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</si>
  <si>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</si>
  <si>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</si>
  <si>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</si>
  <si>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</si>
  <si>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</si>
  <si>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</si>
  <si>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</si>
  <si>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</si>
  <si>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</si>
  <si>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</si>
  <si>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</si>
  <si>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</si>
  <si>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</si>
  <si>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</si>
  <si>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</si>
  <si>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</si>
  <si>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</si>
  <si>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</si>
  <si>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</si>
  <si>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</si>
  <si>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</si>
  <si>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</si>
  <si>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</si>
  <si>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</si>
  <si>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</si>
  <si>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</si>
  <si>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</si>
  <si>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</si>
  <si>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</si>
  <si>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</si>
  <si>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</si>
  <si>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</si>
  <si>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</si>
  <si>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</si>
  <si>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</si>
  <si>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</si>
  <si>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</si>
  <si>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</si>
  <si>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</si>
  <si>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</si>
  <si>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</si>
  <si>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</si>
  <si>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</si>
  <si>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</si>
  <si>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</si>
  <si>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</si>
  <si>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112年9月來臺旅客人次－按年齡分
Table 1-5   Visitor Arrivals by Age,
September,2023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</si>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</sst>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2033.0</v>
      </c>
      <c r="E3" s="2" t="n">
        <v>1952.0</v>
      </c>
      <c r="F3" s="2" t="n">
        <v>23980.0</v>
      </c>
      <c r="G3" s="2" t="n">
        <v>25595.0</v>
      </c>
      <c r="H3" s="2" t="n">
        <v>15122.0</v>
      </c>
      <c r="I3" s="2" t="n">
        <v>14308.0</v>
      </c>
      <c r="J3" s="2" t="n">
        <v>16144.0</v>
      </c>
      <c r="K3" s="2" t="n">
        <f>SUM(D3:J3)</f>
        <v>99134.0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764.0</v>
      </c>
      <c r="E4" s="2" t="n">
        <v>495.0</v>
      </c>
      <c r="F4" s="2" t="n">
        <v>4393.0</v>
      </c>
      <c r="G4" s="2" t="n">
        <v>7370.0</v>
      </c>
      <c r="H4" s="2" t="n">
        <v>5465.0</v>
      </c>
      <c r="I4" s="2" t="n">
        <v>2766.0</v>
      </c>
      <c r="J4" s="2" t="n">
        <v>1699.0</v>
      </c>
      <c r="K4" s="2" t="n">
        <f ref="K4:K48" si="0" t="shared">SUM(D4:J4)</f>
        <v>22952.0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1443.0</v>
      </c>
      <c r="E5" s="2" t="n">
        <v>3955.0</v>
      </c>
      <c r="F5" s="2" t="n">
        <v>22513.0</v>
      </c>
      <c r="G5" s="2" t="n">
        <v>13623.0</v>
      </c>
      <c r="H5" s="2" t="n">
        <v>15472.0</v>
      </c>
      <c r="I5" s="2" t="n">
        <v>18490.0</v>
      </c>
      <c r="J5" s="2" t="n">
        <v>19201.0</v>
      </c>
      <c r="K5" s="2" t="n">
        <f si="0" t="shared"/>
        <v>94697.0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1762.0</v>
      </c>
      <c r="E6" s="2" t="n">
        <v>2881.0</v>
      </c>
      <c r="F6" s="2" t="n">
        <v>13807.0</v>
      </c>
      <c r="G6" s="2" t="n">
        <v>15954.0</v>
      </c>
      <c r="H6" s="2" t="n">
        <v>11094.0</v>
      </c>
      <c r="I6" s="2" t="n">
        <v>11753.0</v>
      </c>
      <c r="J6" s="2" t="n">
        <v>10224.0</v>
      </c>
      <c r="K6" s="2" t="n">
        <f si="0" t="shared"/>
        <v>67475.0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64.0</v>
      </c>
      <c r="E7" s="2" t="n">
        <v>71.0</v>
      </c>
      <c r="F7" s="2" t="n">
        <v>747.0</v>
      </c>
      <c r="G7" s="2" t="n">
        <v>940.0</v>
      </c>
      <c r="H7" s="2" t="n">
        <v>620.0</v>
      </c>
      <c r="I7" s="2" t="n">
        <v>294.0</v>
      </c>
      <c r="J7" s="2" t="n">
        <v>168.0</v>
      </c>
      <c r="K7" s="2" t="n">
        <f si="0" t="shared"/>
        <v>2904.0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29.0</v>
      </c>
      <c r="E8" s="2" t="n">
        <v>71.0</v>
      </c>
      <c r="F8" s="2" t="n">
        <v>291.0</v>
      </c>
      <c r="G8" s="2" t="n">
        <v>391.0</v>
      </c>
      <c r="H8" s="2" t="n">
        <v>286.0</v>
      </c>
      <c r="I8" s="2" t="n">
        <v>236.0</v>
      </c>
      <c r="J8" s="2" t="n">
        <v>149.0</v>
      </c>
      <c r="K8" s="2" t="n">
        <f si="0" t="shared"/>
        <v>1453.0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760.0</v>
      </c>
      <c r="E9" s="2" t="n">
        <v>1181.0</v>
      </c>
      <c r="F9" s="2" t="n">
        <v>10067.0</v>
      </c>
      <c r="G9" s="2" t="n">
        <v>7062.0</v>
      </c>
      <c r="H9" s="2" t="n">
        <v>4505.0</v>
      </c>
      <c r="I9" s="2" t="n">
        <v>4606.0</v>
      </c>
      <c r="J9" s="2" t="n">
        <v>3862.0</v>
      </c>
      <c r="K9" s="2" t="n">
        <f si="0" t="shared"/>
        <v>32043.0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1862.0</v>
      </c>
      <c r="E10" s="2" t="n">
        <v>1205.0</v>
      </c>
      <c r="F10" s="2" t="n">
        <v>4894.0</v>
      </c>
      <c r="G10" s="2" t="n">
        <v>7598.0</v>
      </c>
      <c r="H10" s="2" t="n">
        <v>5577.0</v>
      </c>
      <c r="I10" s="2" t="n">
        <v>5132.0</v>
      </c>
      <c r="J10" s="2" t="n">
        <v>5104.0</v>
      </c>
      <c r="K10" s="2" t="n">
        <f si="0" t="shared"/>
        <v>31372.0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155.0</v>
      </c>
      <c r="E11" s="2" t="n">
        <v>1575.0</v>
      </c>
      <c r="F11" s="2" t="n">
        <v>6902.0</v>
      </c>
      <c r="G11" s="2" t="n">
        <v>4474.0</v>
      </c>
      <c r="H11" s="2" t="n">
        <v>2861.0</v>
      </c>
      <c r="I11" s="2" t="n">
        <v>1155.0</v>
      </c>
      <c r="J11" s="2" t="n">
        <v>1028.0</v>
      </c>
      <c r="K11" s="2" t="n">
        <f si="0" t="shared"/>
        <v>18150.0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630.0</v>
      </c>
      <c r="E12" s="2" t="n">
        <v>812.0</v>
      </c>
      <c r="F12" s="2" t="n">
        <v>7651.0</v>
      </c>
      <c r="G12" s="2" t="n">
        <v>10038.0</v>
      </c>
      <c r="H12" s="2" t="n">
        <v>3997.0</v>
      </c>
      <c r="I12" s="2" t="n">
        <v>2593.0</v>
      </c>
      <c r="J12" s="2" t="n">
        <v>2176.0</v>
      </c>
      <c r="K12" s="2" t="n">
        <f si="0" t="shared"/>
        <v>27897.0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238.0</v>
      </c>
      <c r="E13" s="2" t="n">
        <v>652.0</v>
      </c>
      <c r="F13" s="2" t="n">
        <v>7496.0</v>
      </c>
      <c r="G13" s="2" t="n">
        <v>8571.0</v>
      </c>
      <c r="H13" s="2" t="n">
        <v>4245.0</v>
      </c>
      <c r="I13" s="2" t="n">
        <v>2289.0</v>
      </c>
      <c r="J13" s="2" t="n">
        <v>1697.0</v>
      </c>
      <c r="K13" s="2" t="n">
        <f si="0" t="shared"/>
        <v>25188.0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407.0</v>
      </c>
      <c r="E14" s="2" t="n">
        <v>1584.0</v>
      </c>
      <c r="F14" s="2" t="n">
        <v>9819.0</v>
      </c>
      <c r="G14" s="2" t="n">
        <v>9725.0</v>
      </c>
      <c r="H14" s="2" t="n">
        <v>4659.0</v>
      </c>
      <c r="I14" s="2" t="n">
        <v>2278.0</v>
      </c>
      <c r="J14" s="2" t="n">
        <v>1943.0</v>
      </c>
      <c r="K14" s="2" t="n">
        <f si="0" t="shared"/>
        <v>30415.0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31.0</v>
      </c>
      <c r="E15" s="2" t="n">
        <f ref="E15:J15" si="1" t="shared">E16-E9-E10-E11-E12-E13-E14</f>
        <v>182.0</v>
      </c>
      <c r="F15" s="2" t="n">
        <f si="1" t="shared"/>
        <v>616.0</v>
      </c>
      <c r="G15" s="2" t="n">
        <f si="1" t="shared"/>
        <v>370.0</v>
      </c>
      <c r="H15" s="2" t="n">
        <f si="1" t="shared"/>
        <v>310.0</v>
      </c>
      <c r="I15" s="2" t="n">
        <f si="1" t="shared"/>
        <v>245.0</v>
      </c>
      <c r="J15" s="2" t="n">
        <f si="1" t="shared"/>
        <v>258.0</v>
      </c>
      <c r="K15" s="2" t="n">
        <f si="0" t="shared"/>
        <v>2012.0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4083.0</v>
      </c>
      <c r="E16" s="2" t="n">
        <v>7191.0</v>
      </c>
      <c r="F16" s="2" t="n">
        <v>47445.0</v>
      </c>
      <c r="G16" s="2" t="n">
        <v>47838.0</v>
      </c>
      <c r="H16" s="2" t="n">
        <v>26154.0</v>
      </c>
      <c r="I16" s="2" t="n">
        <v>18298.0</v>
      </c>
      <c r="J16" s="2" t="n">
        <v>16068.0</v>
      </c>
      <c r="K16" s="2" t="n">
        <f si="0" t="shared"/>
        <v>167077.0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61.0</v>
      </c>
      <c r="E17" s="2" t="n">
        <f ref="E17:J17" si="2" t="shared">E18-E16-E3-E4-E5-E6-E7-E8</f>
        <v>140.0</v>
      </c>
      <c r="F17" s="2" t="n">
        <f si="2" t="shared"/>
        <v>681.0</v>
      </c>
      <c r="G17" s="2" t="n">
        <f si="2" t="shared"/>
        <v>822.0</v>
      </c>
      <c r="H17" s="2" t="n">
        <f si="2" t="shared"/>
        <v>689.0</v>
      </c>
      <c r="I17" s="2" t="n">
        <f si="2" t="shared"/>
        <v>428.0</v>
      </c>
      <c r="J17" s="2" t="n">
        <f si="2" t="shared"/>
        <v>330.0</v>
      </c>
      <c r="K17" s="2" t="n">
        <f si="0" t="shared"/>
        <v>3151.0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10239.0</v>
      </c>
      <c r="E18" s="2" t="n">
        <v>16756.0</v>
      </c>
      <c r="F18" s="2" t="n">
        <v>113857.0</v>
      </c>
      <c r="G18" s="2" t="n">
        <v>112533.0</v>
      </c>
      <c r="H18" s="2" t="n">
        <v>74902.0</v>
      </c>
      <c r="I18" s="2" t="n">
        <v>66573.0</v>
      </c>
      <c r="J18" s="2" t="n">
        <v>63983.0</v>
      </c>
      <c r="K18" s="2" t="n">
        <f si="0" t="shared"/>
        <v>458843.0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334.0</v>
      </c>
      <c r="E19" s="2" t="n">
        <v>197.0</v>
      </c>
      <c r="F19" s="2" t="n">
        <v>966.0</v>
      </c>
      <c r="G19" s="2" t="n">
        <v>1520.0</v>
      </c>
      <c r="H19" s="2" t="n">
        <v>1124.0</v>
      </c>
      <c r="I19" s="2" t="n">
        <v>1380.0</v>
      </c>
      <c r="J19" s="2" t="n">
        <v>1642.0</v>
      </c>
      <c r="K19" s="2" t="n">
        <f si="0" t="shared"/>
        <v>7163.0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1411.0</v>
      </c>
      <c r="E20" s="2" t="n">
        <v>834.0</v>
      </c>
      <c r="F20" s="2" t="n">
        <v>5423.0</v>
      </c>
      <c r="G20" s="2" t="n">
        <v>7741.0</v>
      </c>
      <c r="H20" s="2" t="n">
        <v>5647.0</v>
      </c>
      <c r="I20" s="2" t="n">
        <v>7140.0</v>
      </c>
      <c r="J20" s="2" t="n">
        <v>8320.0</v>
      </c>
      <c r="K20" s="2" t="n">
        <f si="0" t="shared"/>
        <v>36516.0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4.0</v>
      </c>
      <c r="E21" s="2" t="n">
        <v>2.0</v>
      </c>
      <c r="F21" s="2" t="n">
        <v>63.0</v>
      </c>
      <c r="G21" s="2" t="n">
        <v>86.0</v>
      </c>
      <c r="H21" s="2" t="n">
        <v>52.0</v>
      </c>
      <c r="I21" s="2" t="n">
        <v>31.0</v>
      </c>
      <c r="J21" s="2" t="n">
        <v>34.0</v>
      </c>
      <c r="K21" s="2" t="n">
        <f si="0" t="shared"/>
        <v>272.0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11.0</v>
      </c>
      <c r="E22" s="2" t="n">
        <v>2.0</v>
      </c>
      <c r="F22" s="2" t="n">
        <v>29.0</v>
      </c>
      <c r="G22" s="2" t="n">
        <v>88.0</v>
      </c>
      <c r="H22" s="2" t="n">
        <v>69.0</v>
      </c>
      <c r="I22" s="2" t="n">
        <v>33.0</v>
      </c>
      <c r="J22" s="2" t="n">
        <v>24.0</v>
      </c>
      <c r="K22" s="2" t="n">
        <f si="0" t="shared"/>
        <v>256.0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7.0</v>
      </c>
      <c r="E23" s="2" t="n">
        <v>0.0</v>
      </c>
      <c r="F23" s="2" t="n">
        <v>11.0</v>
      </c>
      <c r="G23" s="2" t="n">
        <v>19.0</v>
      </c>
      <c r="H23" s="2" t="n">
        <v>15.0</v>
      </c>
      <c r="I23" s="2" t="n">
        <v>4.0</v>
      </c>
      <c r="J23" s="2" t="n">
        <v>5.0</v>
      </c>
      <c r="K23" s="2" t="n">
        <f si="0" t="shared"/>
        <v>61.0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19.0</v>
      </c>
      <c r="E24" s="2" t="n">
        <f ref="E24:J24" si="3" t="shared">E25-E19-E20-E21-E22-E23</f>
        <v>37.0</v>
      </c>
      <c r="F24" s="2" t="n">
        <f si="3" t="shared"/>
        <v>316.0</v>
      </c>
      <c r="G24" s="2" t="n">
        <f si="3" t="shared"/>
        <v>272.0</v>
      </c>
      <c r="H24" s="2" t="n">
        <f si="3" t="shared"/>
        <v>171.0</v>
      </c>
      <c r="I24" s="2" t="n">
        <f si="3" t="shared"/>
        <v>108.0</v>
      </c>
      <c r="J24" s="2" t="n">
        <f si="3" t="shared"/>
        <v>71.0</v>
      </c>
      <c r="K24" s="2" t="n">
        <f si="0" t="shared"/>
        <v>994.0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1786.0</v>
      </c>
      <c r="E25" s="2" t="n">
        <v>1072.0</v>
      </c>
      <c r="F25" s="2" t="n">
        <v>6808.0</v>
      </c>
      <c r="G25" s="2" t="n">
        <v>9726.0</v>
      </c>
      <c r="H25" s="2" t="n">
        <v>7078.0</v>
      </c>
      <c r="I25" s="2" t="n">
        <v>8696.0</v>
      </c>
      <c r="J25" s="2" t="n">
        <v>10096.0</v>
      </c>
      <c r="K25" s="2" t="n">
        <f si="0" t="shared"/>
        <v>45262.0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12.0</v>
      </c>
      <c r="E26" s="2" t="n">
        <v>4.0</v>
      </c>
      <c r="F26" s="2" t="n">
        <v>143.0</v>
      </c>
      <c r="G26" s="2" t="n">
        <v>139.0</v>
      </c>
      <c r="H26" s="2" t="n">
        <v>81.0</v>
      </c>
      <c r="I26" s="2" t="n">
        <v>94.0</v>
      </c>
      <c r="J26" s="2" t="n">
        <v>60.0</v>
      </c>
      <c r="K26" s="2" t="n">
        <f si="0" t="shared"/>
        <v>533.0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37.0</v>
      </c>
      <c r="E27" s="2" t="n">
        <v>57.0</v>
      </c>
      <c r="F27" s="2" t="n">
        <v>1069.0</v>
      </c>
      <c r="G27" s="2" t="n">
        <v>767.0</v>
      </c>
      <c r="H27" s="2" t="n">
        <v>485.0</v>
      </c>
      <c r="I27" s="2" t="n">
        <v>442.0</v>
      </c>
      <c r="J27" s="2" t="n">
        <v>383.0</v>
      </c>
      <c r="K27" s="2" t="n">
        <f si="0" t="shared"/>
        <v>3240.0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104.0</v>
      </c>
      <c r="E28" s="2" t="n">
        <v>132.0</v>
      </c>
      <c r="F28" s="2" t="n">
        <v>1166.0</v>
      </c>
      <c r="G28" s="2" t="n">
        <v>1248.0</v>
      </c>
      <c r="H28" s="2" t="n">
        <v>789.0</v>
      </c>
      <c r="I28" s="2" t="n">
        <v>835.0</v>
      </c>
      <c r="J28" s="2" t="n">
        <v>563.0</v>
      </c>
      <c r="K28" s="2" t="n">
        <f si="0" t="shared"/>
        <v>4837.0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20.0</v>
      </c>
      <c r="E29" s="2" t="n">
        <v>37.0</v>
      </c>
      <c r="F29" s="2" t="n">
        <v>234.0</v>
      </c>
      <c r="G29" s="2" t="n">
        <v>309.0</v>
      </c>
      <c r="H29" s="2" t="n">
        <v>269.0</v>
      </c>
      <c r="I29" s="2" t="n">
        <v>182.0</v>
      </c>
      <c r="J29" s="2" t="n">
        <v>108.0</v>
      </c>
      <c r="K29" s="2" t="n">
        <f si="0" t="shared"/>
        <v>1159.0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28.0</v>
      </c>
      <c r="E30" s="2" t="n">
        <v>15.0</v>
      </c>
      <c r="F30" s="2" t="n">
        <v>352.0</v>
      </c>
      <c r="G30" s="2" t="n">
        <v>350.0</v>
      </c>
      <c r="H30" s="2" t="n">
        <v>264.0</v>
      </c>
      <c r="I30" s="2" t="n">
        <v>318.0</v>
      </c>
      <c r="J30" s="2" t="n">
        <v>181.0</v>
      </c>
      <c r="K30" s="2" t="n">
        <f si="0" t="shared"/>
        <v>1508.0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31.0</v>
      </c>
      <c r="E31" s="2" t="n">
        <v>16.0</v>
      </c>
      <c r="F31" s="2" t="n">
        <v>158.0</v>
      </c>
      <c r="G31" s="2" t="n">
        <v>207.0</v>
      </c>
      <c r="H31" s="2" t="n">
        <v>172.0</v>
      </c>
      <c r="I31" s="2" t="n">
        <v>152.0</v>
      </c>
      <c r="J31" s="2" t="n">
        <v>133.0</v>
      </c>
      <c r="K31" s="2" t="n">
        <f si="0" t="shared"/>
        <v>869.0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10.0</v>
      </c>
      <c r="E32" s="2" t="n">
        <v>9.0</v>
      </c>
      <c r="F32" s="2" t="n">
        <v>182.0</v>
      </c>
      <c r="G32" s="2" t="n">
        <v>242.0</v>
      </c>
      <c r="H32" s="2" t="n">
        <v>185.0</v>
      </c>
      <c r="I32" s="2" t="n">
        <v>84.0</v>
      </c>
      <c r="J32" s="2" t="n">
        <v>58.0</v>
      </c>
      <c r="K32" s="2" t="n">
        <f si="0" t="shared"/>
        <v>770.0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62.0</v>
      </c>
      <c r="E33" s="2" t="n">
        <v>62.0</v>
      </c>
      <c r="F33" s="2" t="n">
        <v>829.0</v>
      </c>
      <c r="G33" s="2" t="n">
        <v>1159.0</v>
      </c>
      <c r="H33" s="2" t="n">
        <v>851.0</v>
      </c>
      <c r="I33" s="2" t="n">
        <v>779.0</v>
      </c>
      <c r="J33" s="2" t="n">
        <v>839.0</v>
      </c>
      <c r="K33" s="2" t="n">
        <f si="0" t="shared"/>
        <v>4581.0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11.0</v>
      </c>
      <c r="E34" s="2" t="n">
        <v>15.0</v>
      </c>
      <c r="F34" s="2" t="n">
        <v>201.0</v>
      </c>
      <c r="G34" s="2" t="n">
        <v>141.0</v>
      </c>
      <c r="H34" s="2" t="n">
        <v>97.0</v>
      </c>
      <c r="I34" s="2" t="n">
        <v>82.0</v>
      </c>
      <c r="J34" s="2" t="n">
        <v>81.0</v>
      </c>
      <c r="K34" s="2" t="n">
        <f si="0" t="shared"/>
        <v>628.0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1.0</v>
      </c>
      <c r="F35" s="2" t="n">
        <v>17.0</v>
      </c>
      <c r="G35" s="2" t="n">
        <v>40.0</v>
      </c>
      <c r="H35" s="2" t="n">
        <v>35.0</v>
      </c>
      <c r="I35" s="2" t="n">
        <v>21.0</v>
      </c>
      <c r="J35" s="2" t="n">
        <v>18.0</v>
      </c>
      <c r="K35" s="2" t="n">
        <f si="0" t="shared"/>
        <v>132.0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7.0</v>
      </c>
      <c r="E36" s="2" t="n">
        <v>7.0</v>
      </c>
      <c r="F36" s="2" t="n">
        <v>71.0</v>
      </c>
      <c r="G36" s="2" t="n">
        <v>105.0</v>
      </c>
      <c r="H36" s="2" t="n">
        <v>94.0</v>
      </c>
      <c r="I36" s="2" t="n">
        <v>102.0</v>
      </c>
      <c r="J36" s="2" t="n">
        <v>59.0</v>
      </c>
      <c r="K36" s="2" t="n">
        <f si="0" t="shared"/>
        <v>445.0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8.0</v>
      </c>
      <c r="E37" s="2" t="n">
        <v>39.0</v>
      </c>
      <c r="F37" s="2" t="n">
        <v>111.0</v>
      </c>
      <c r="G37" s="2" t="n">
        <v>165.0</v>
      </c>
      <c r="H37" s="2" t="n">
        <v>96.0</v>
      </c>
      <c r="I37" s="2" t="n">
        <v>38.0</v>
      </c>
      <c r="J37" s="2" t="n">
        <v>22.0</v>
      </c>
      <c r="K37" s="2" t="n">
        <f si="0" t="shared"/>
        <v>479.0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56.0</v>
      </c>
      <c r="E38" s="2" t="n">
        <f ref="E38:J38" si="4" t="shared">E39-E26-E27-E28-E29-E30-E31-E32-E33-E34-E35-E36-E37</f>
        <v>144.0</v>
      </c>
      <c r="F38" s="2" t="n">
        <f si="4" t="shared"/>
        <v>1041.0</v>
      </c>
      <c r="G38" s="2" t="n">
        <f si="4" t="shared"/>
        <v>1147.0</v>
      </c>
      <c r="H38" s="2" t="n">
        <f si="4" t="shared"/>
        <v>944.0</v>
      </c>
      <c r="I38" s="2" t="n">
        <f si="4" t="shared"/>
        <v>607.0</v>
      </c>
      <c r="J38" s="2" t="n">
        <f si="4" t="shared"/>
        <v>420.0</v>
      </c>
      <c r="K38" s="2" t="n">
        <f si="0" t="shared"/>
        <v>4359.0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386.0</v>
      </c>
      <c r="E39" s="2" t="n">
        <v>538.0</v>
      </c>
      <c r="F39" s="2" t="n">
        <v>5574.0</v>
      </c>
      <c r="G39" s="2" t="n">
        <v>6019.0</v>
      </c>
      <c r="H39" s="2" t="n">
        <v>4362.0</v>
      </c>
      <c r="I39" s="2" t="n">
        <v>3736.0</v>
      </c>
      <c r="J39" s="2" t="n">
        <v>2925.0</v>
      </c>
      <c r="K39" s="2" t="n">
        <f si="0" t="shared"/>
        <v>23540.0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900.0</v>
      </c>
      <c r="E40" s="2" t="n">
        <v>701.0</v>
      </c>
      <c r="F40" s="2" t="n">
        <v>1009.0</v>
      </c>
      <c r="G40" s="2" t="n">
        <v>1601.0</v>
      </c>
      <c r="H40" s="2" t="n">
        <v>1607.0</v>
      </c>
      <c r="I40" s="2" t="n">
        <v>1026.0</v>
      </c>
      <c r="J40" s="2" t="n">
        <v>1334.0</v>
      </c>
      <c r="K40" s="2" t="n">
        <f si="0" t="shared"/>
        <v>8178.0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120.0</v>
      </c>
      <c r="E41" s="2" t="n">
        <v>134.0</v>
      </c>
      <c r="F41" s="2" t="n">
        <v>187.0</v>
      </c>
      <c r="G41" s="2" t="n">
        <v>258.0</v>
      </c>
      <c r="H41" s="2" t="n">
        <v>257.0</v>
      </c>
      <c r="I41" s="2" t="n">
        <v>218.0</v>
      </c>
      <c r="J41" s="2" t="n">
        <v>243.0</v>
      </c>
      <c r="K41" s="2" t="n">
        <f si="0" t="shared"/>
        <v>1417.0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7.0</v>
      </c>
      <c r="E42" s="2" t="n">
        <f ref="E42:J42" si="5" t="shared">E43-E40-E41</f>
        <v>9.0</v>
      </c>
      <c r="F42" s="2" t="n">
        <f si="5" t="shared"/>
        <v>67.0</v>
      </c>
      <c r="G42" s="2" t="n">
        <f si="5" t="shared"/>
        <v>41.0</v>
      </c>
      <c r="H42" s="2" t="n">
        <f si="5" t="shared"/>
        <v>39.0</v>
      </c>
      <c r="I42" s="2" t="n">
        <f si="5" t="shared"/>
        <v>29.0</v>
      </c>
      <c r="J42" s="2" t="n">
        <f si="5" t="shared"/>
        <v>28.0</v>
      </c>
      <c r="K42" s="2" t="n">
        <f si="0" t="shared"/>
        <v>220.0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1027.0</v>
      </c>
      <c r="E43" s="2" t="n">
        <v>844.0</v>
      </c>
      <c r="F43" s="2" t="n">
        <v>1263.0</v>
      </c>
      <c r="G43" s="2" t="n">
        <v>1900.0</v>
      </c>
      <c r="H43" s="2" t="n">
        <v>1903.0</v>
      </c>
      <c r="I43" s="2" t="n">
        <v>1273.0</v>
      </c>
      <c r="J43" s="2" t="n">
        <v>1605.0</v>
      </c>
      <c r="K43" s="2" t="n">
        <f si="0" t="shared"/>
        <v>9815.0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9.0</v>
      </c>
      <c r="E44" s="2" t="n">
        <v>5.0</v>
      </c>
      <c r="F44" s="2" t="n">
        <v>56.0</v>
      </c>
      <c r="G44" s="2" t="n">
        <v>97.0</v>
      </c>
      <c r="H44" s="2" t="n">
        <v>79.0</v>
      </c>
      <c r="I44" s="2" t="n">
        <v>29.0</v>
      </c>
      <c r="J44" s="2" t="n">
        <v>23.0</v>
      </c>
      <c r="K44" s="2" t="n">
        <f si="0" t="shared"/>
        <v>298.0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7.0</v>
      </c>
      <c r="E45" s="2" t="n">
        <f ref="E45:J45" si="6" t="shared">E46-E44</f>
        <v>13.0</v>
      </c>
      <c r="F45" s="2" t="n">
        <f si="6" t="shared"/>
        <v>190.0</v>
      </c>
      <c r="G45" s="2" t="n">
        <f si="6" t="shared"/>
        <v>196.0</v>
      </c>
      <c r="H45" s="2" t="n">
        <f si="6" t="shared"/>
        <v>102.0</v>
      </c>
      <c r="I45" s="2" t="n">
        <f si="6" t="shared"/>
        <v>60.0</v>
      </c>
      <c r="J45" s="2" t="n">
        <f si="6" t="shared"/>
        <v>30.0</v>
      </c>
      <c r="K45" s="2" t="n">
        <f si="0" t="shared"/>
        <v>598.0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16.0</v>
      </c>
      <c r="E46" s="2" t="n">
        <v>18.0</v>
      </c>
      <c r="F46" s="2" t="n">
        <v>246.0</v>
      </c>
      <c r="G46" s="2" t="n">
        <v>293.0</v>
      </c>
      <c r="H46" s="2" t="n">
        <v>181.0</v>
      </c>
      <c r="I46" s="2" t="n">
        <v>89.0</v>
      </c>
      <c r="J46" s="2" t="n">
        <v>53.0</v>
      </c>
      <c r="K46" s="2" t="n">
        <f si="0" t="shared"/>
        <v>896.0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88.0</v>
      </c>
      <c r="E47" s="2" t="n">
        <v>7.0</v>
      </c>
      <c r="F47" s="2" t="n">
        <v>67.0</v>
      </c>
      <c r="G47" s="2" t="n">
        <v>65.0</v>
      </c>
      <c r="H47" s="2" t="n">
        <v>31.0</v>
      </c>
      <c r="I47" s="2" t="n">
        <v>26.0</v>
      </c>
      <c r="J47" s="2" t="n">
        <v>18.0</v>
      </c>
      <c r="K47" s="2" t="n">
        <f si="0" t="shared"/>
        <v>302.0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13542.0</v>
      </c>
      <c r="E48" s="2" t="n">
        <f ref="E48:J48" si="7" t="shared">E47+E46+E43+E39+E25+E18</f>
        <v>19235.0</v>
      </c>
      <c r="F48" s="2" t="n">
        <f si="7" t="shared"/>
        <v>127815.0</v>
      </c>
      <c r="G48" s="2" t="n">
        <f si="7" t="shared"/>
        <v>130536.0</v>
      </c>
      <c r="H48" s="2" t="n">
        <f si="7" t="shared"/>
        <v>88457.0</v>
      </c>
      <c r="I48" s="2" t="n">
        <f si="7" t="shared"/>
        <v>80393.0</v>
      </c>
      <c r="J48" s="2" t="n">
        <f si="7" t="shared"/>
        <v>78680.0</v>
      </c>
      <c r="K48" s="2" t="n">
        <f si="0" t="shared"/>
        <v>538658.0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