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<sst xmlns="http://schemas.openxmlformats.org/spreadsheetml/2006/main" count="98" uniqueCount="56">
  <si>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</si>
  <si>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</si>
  <si>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</si>
  <si>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</si>
  <si>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</si>
  <si>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</si>
  <si>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</si>
  <si>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</si>
  <si>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</si>
  <si>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</si>
  <si>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</si>
  <si>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</si>
  <si>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</si>
  <si>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</si>
  <si>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</si>
  <si>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</si>
  <si>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</si>
  <si>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</si>
  <si>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</si>
  <si>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</si>
  <si>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</si>
  <si>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</si>
  <si>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</si>
  <si>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</si>
  <si>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</si>
  <si>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</si>
  <si>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</si>
  <si>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</si>
  <si>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</si>
  <si>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</si>
  <si>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</si>
  <si>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</si>
  <si>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</si>
  <si>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</si>
  <si>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</si>
  <si>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</si>
  <si>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</si>
  <si>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</si>
  <si>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</si>
  <si>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</si>
  <si>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</si>
  <si>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</si>
  <si>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</si>
  <si>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</si>
  <si>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</si>
  <si>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</si>
  <si>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</si>
  <si>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</si>
  <si>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</si>
  <si>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</si>
  <si>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</si>
  <si>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</si>
  <si>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</si>
  <si>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112年1至9月來臺旅客人次及成長率－按國籍分
Table 1-3 Visitor Arrivals by Nationality,
 January-September, 2023</t>
  </si>
  <si>
    <t>112年1至9月
Jan.-September., 2023</t>
  </si>
  <si>
    <t>111年1至9月
Jan.-September.,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</si>
</sst>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586869.0</v>
      </c>
      <c r="E3" s="4" t="n">
        <v>22565.0</v>
      </c>
      <c r="F3" s="5" t="n">
        <f>IF(E3=0,"-",(D3-E3)/E3*100)</f>
        <v>2500.7932639042765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479280.0</v>
      </c>
      <c r="E4" s="4" t="n">
        <v>6633.0</v>
      </c>
      <c r="F4" s="5" t="n">
        <f ref="F4:F46" si="0" t="shared">IF(E4=0,"-",(D4-E4)/E4*100)</f>
        <v>7125.68973315242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27290.0</v>
      </c>
      <c r="E5" s="4" t="n">
        <v>4907.0</v>
      </c>
      <c r="F5" s="5" t="n">
        <f si="0" t="shared"/>
        <v>456.1442836763807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10268.0</v>
      </c>
      <c r="E6" s="4" t="n">
        <v>1231.0</v>
      </c>
      <c r="F6" s="5" t="n">
        <f si="0" t="shared"/>
        <v>734.1186027619822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298774.0</v>
      </c>
      <c r="E7" s="4" t="n">
        <v>14381.0</v>
      </c>
      <c r="F7" s="5" t="n">
        <f si="0" t="shared"/>
        <v>1977.560670328906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254618.0</v>
      </c>
      <c r="E8" s="4" t="n">
        <v>4847.0</v>
      </c>
      <c r="F8" s="5" t="n">
        <f si="0" t="shared"/>
        <v>5153.105013410357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149863.0</v>
      </c>
      <c r="E9" s="4" t="n">
        <v>43274.0</v>
      </c>
      <c r="F9" s="5" t="n">
        <f si="0" t="shared"/>
        <v>246.3118731802006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243855.0</v>
      </c>
      <c r="E10" s="4" t="n">
        <v>31106.0</v>
      </c>
      <c r="F10" s="5" t="n">
        <f si="0" t="shared"/>
        <v>683.9484343856491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262696.0</v>
      </c>
      <c r="E11" s="4" t="n">
        <v>22471.0</v>
      </c>
      <c r="F11" s="5" t="n">
        <f si="0" t="shared"/>
        <v>1069.0445463041253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299031.0</v>
      </c>
      <c r="E12" s="4" t="n">
        <v>80784.0</v>
      </c>
      <c r="F12" s="5" t="n">
        <f si="0" t="shared"/>
        <v>270.1611705288176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15287.0</v>
      </c>
      <c r="E13" s="4" t="n">
        <f>E14-E7-E8-E9-E10-E11-E12</f>
        <v>1968.0</v>
      </c>
      <c r="F13" s="5" t="n">
        <f si="0" t="shared"/>
        <v>676.7784552845528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1524124.0</v>
      </c>
      <c r="E14" s="4" t="n">
        <v>198831.0</v>
      </c>
      <c r="F14" s="5" t="n">
        <f si="0" t="shared"/>
        <v>666.542440565103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5413.0</v>
      </c>
      <c r="E15" s="4" t="n">
        <f>E16-E3-E4-E5-E6-E14</f>
        <v>1117.0</v>
      </c>
      <c r="F15" s="5" t="n">
        <f si="0" t="shared"/>
        <v>384.6016114592659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2633244.0</v>
      </c>
      <c r="E16" s="4" t="n">
        <v>235284.0</v>
      </c>
      <c r="F16" s="5" t="n">
        <f si="0" t="shared"/>
        <v>1019.1768246034579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77198.0</v>
      </c>
      <c r="E17" s="4" t="n">
        <v>2981.0</v>
      </c>
      <c r="F17" s="5" t="n">
        <f si="0" t="shared"/>
        <v>2489.667896678967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357780.0</v>
      </c>
      <c r="E18" s="4" t="n">
        <v>20302.0</v>
      </c>
      <c r="F18" s="5" t="n">
        <f si="0" t="shared"/>
        <v>1662.289429612846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2435.0</v>
      </c>
      <c r="E19" s="4" t="n">
        <v>369.0</v>
      </c>
      <c r="F19" s="5" t="n">
        <f si="0" t="shared"/>
        <v>559.8915989159891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2267.0</v>
      </c>
      <c r="E20" s="4" t="n">
        <v>378.0</v>
      </c>
      <c r="F20" s="5" t="n">
        <f si="0" t="shared"/>
        <v>499.7354497354498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548.0</v>
      </c>
      <c r="E21" s="4" t="n">
        <v>77.0</v>
      </c>
      <c r="F21" s="5" t="n">
        <f si="0" t="shared"/>
        <v>611.6883116883117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8339.0</v>
      </c>
      <c r="E22" s="4" t="n">
        <f>E23-E17-E18-E19-E20-E21</f>
        <v>2122.0</v>
      </c>
      <c r="F22" s="5" t="n">
        <f>IF(E22=0,"-",(D22-E22)/E22*100)</f>
        <v>292.9783223374175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448567.0</v>
      </c>
      <c r="E23" s="4" t="n">
        <v>26229.0</v>
      </c>
      <c r="F23" s="5" t="n">
        <f si="0" t="shared"/>
        <v>1610.1948225246865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4823.0</v>
      </c>
      <c r="E24" s="4" t="n">
        <v>972.0</v>
      </c>
      <c r="F24" s="5" t="n">
        <f si="0" t="shared"/>
        <v>396.1934156378601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33038.0</v>
      </c>
      <c r="E25" s="4" t="n">
        <v>3271.0</v>
      </c>
      <c r="F25" s="5" t="n">
        <f si="0" t="shared"/>
        <v>910.027514521553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43409.0</v>
      </c>
      <c r="E26" s="4" t="n">
        <v>3821.0</v>
      </c>
      <c r="F26" s="5" t="n">
        <f si="0" t="shared"/>
        <v>1036.063857628893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11493.0</v>
      </c>
      <c r="E27" s="4" t="n">
        <v>1131.0</v>
      </c>
      <c r="F27" s="5" t="n">
        <f si="0" t="shared"/>
        <v>916.1803713527851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15624.0</v>
      </c>
      <c r="E28" s="4" t="n">
        <v>3016.0</v>
      </c>
      <c r="F28" s="5" t="n">
        <f si="0" t="shared"/>
        <v>418.0371352785146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6148.0</v>
      </c>
      <c r="E29" s="4" t="n">
        <v>450.0</v>
      </c>
      <c r="F29" s="5" t="n">
        <f si="0" t="shared"/>
        <v>1266.2222222222222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7377.0</v>
      </c>
      <c r="E30" s="4" t="n">
        <v>855.0</v>
      </c>
      <c r="F30" s="5" t="n">
        <f si="0" t="shared"/>
        <v>762.8070175438596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59022.0</v>
      </c>
      <c r="E31" s="4" t="n">
        <v>6524.0</v>
      </c>
      <c r="F31" s="5" t="n">
        <f si="0" t="shared"/>
        <v>804.6903740036788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6116.0</v>
      </c>
      <c r="E32" s="4" t="n">
        <v>426.0</v>
      </c>
      <c r="F32" s="5" t="n">
        <f si="0" t="shared"/>
        <v>1335.680751173709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1197.0</v>
      </c>
      <c r="E33" s="4" t="n">
        <v>81.0</v>
      </c>
      <c r="F33" s="5" t="n">
        <f si="0" t="shared"/>
        <v>1377.7777777777778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4526.0</v>
      </c>
      <c r="E34" s="4" t="n">
        <v>491.0</v>
      </c>
      <c r="F34" s="5" t="n">
        <f si="0" t="shared"/>
        <v>821.7922606924643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45943.0</v>
      </c>
      <c r="E35" s="4" t="n">
        <f>E36-E24-E25-E26-E27-E28-E29-E30-E31-E32-E33-E34</f>
        <v>8789.0</v>
      </c>
      <c r="F35" s="5" t="n">
        <f si="0" t="shared"/>
        <v>422.7329616566163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238716.0</v>
      </c>
      <c r="E36" s="4" t="n">
        <v>29827.0</v>
      </c>
      <c r="F36" s="5" t="n">
        <f si="0" t="shared"/>
        <v>700.3352667046636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59711.0</v>
      </c>
      <c r="E37" s="4" t="n">
        <v>1824.0</v>
      </c>
      <c r="F37" s="5" t="n">
        <f si="0" t="shared"/>
        <v>3173.629385964912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11525.0</v>
      </c>
      <c r="E38" s="4" t="n">
        <v>380.0</v>
      </c>
      <c r="F38" s="5" t="n">
        <f si="0" t="shared"/>
        <v>2932.894736842105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1336.0</v>
      </c>
      <c r="E39" s="4" t="n">
        <f>E40-E37-E38</f>
        <v>329.0</v>
      </c>
      <c r="F39" s="5" t="n">
        <f si="0" t="shared"/>
        <v>306.0790273556231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72572.0</v>
      </c>
      <c r="E40" s="4" t="n">
        <v>2533.0</v>
      </c>
      <c r="F40" s="5" t="n">
        <f si="0" t="shared"/>
        <v>2765.0611922621397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3353.0</v>
      </c>
      <c r="E41" s="4" t="n">
        <v>1066.0</v>
      </c>
      <c r="F41" s="5" t="n">
        <f si="0" t="shared"/>
        <v>214.5403377110694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3615.0</v>
      </c>
      <c r="E42" s="4" t="n">
        <f>E43-E41</f>
        <v>1053.0</v>
      </c>
      <c r="F42" s="5" t="n">
        <f si="0" t="shared"/>
        <v>243.3048433048433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6968.0</v>
      </c>
      <c r="E43" s="4" t="n">
        <v>2119.0</v>
      </c>
      <c r="F43" s="5" t="n">
        <f si="0" t="shared"/>
        <v>228.83435582822088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592.0</v>
      </c>
      <c r="E44" s="4" t="n">
        <v>102.0</v>
      </c>
      <c r="F44" s="5" t="n">
        <f si="0" t="shared"/>
        <v>480.3921568627451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960773.0</v>
      </c>
      <c r="E45" s="4" t="n">
        <v>31425.0</v>
      </c>
      <c r="F45" s="5" t="n">
        <f si="0" t="shared"/>
        <v>2957.3524264120924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4361432.0</v>
      </c>
      <c r="E46" s="8" t="n">
        <f>E44+E43+E40+E36+E23+E16+E45</f>
        <v>327519.0</v>
      </c>
      <c r="F46" s="5" t="n">
        <f si="0" t="shared"/>
        <v>1231.6577053544986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