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<sst xmlns="http://schemas.openxmlformats.org/spreadsheetml/2006/main" count="95" uniqueCount="54">
  <si>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</si>
  <si>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</si>
  <si>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</si>
  <si>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</si>
  <si>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</si>
  <si>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</si>
  <si>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</si>
  <si>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</si>
  <si>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</si>
  <si>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</si>
  <si>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</si>
  <si>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</si>
  <si>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</si>
  <si>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</si>
  <si>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</si>
  <si>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</si>
  <si>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</si>
  <si>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</si>
  <si>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</si>
  <si>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</si>
  <si>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</si>
  <si>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</si>
  <si>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</si>
  <si>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</si>
  <si>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</si>
  <si>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</si>
  <si>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</si>
  <si>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</si>
  <si>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</si>
  <si>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</si>
  <si>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</si>
  <si>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</si>
  <si>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</si>
  <si>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</si>
  <si>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</si>
  <si>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</si>
  <si>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</si>
  <si>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</si>
  <si>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</si>
  <si>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</si>
  <si>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</si>
  <si>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</si>
  <si>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</si>
  <si>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</si>
  <si>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</si>
  <si>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</si>
  <si>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</si>
  <si>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</si>
  <si>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112年8月及1至8月中華民國國民出國人次及成長率－按目的地分
Table 2-2 Outbound Departures of Nationals of the Republic
of China by Destination, August &amp; January-August,2023</t>
  </si>
  <si>
    <t>112年8月
August, 2023</t>
  </si>
  <si>
    <t>111年8月
August, 2022</t>
  </si>
  <si>
    <t>112年1-8月
Jan.-Aug., 2023</t>
  </si>
  <si>
    <t>111年1-8月
Jan.-Aug.,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</si>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</sst>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67644.0</v>
      </c>
      <c r="D3" s="5" t="n">
        <v>3940.0</v>
      </c>
      <c r="E3" s="6" t="n">
        <f>IF(D3=0,0,((C3/D3)-1)*100)</f>
        <v>1616.8527918781726</v>
      </c>
      <c r="F3" s="5" t="n">
        <v>455219.0</v>
      </c>
      <c r="G3" s="5" t="n">
        <v>13430.0</v>
      </c>
      <c r="H3" s="6" t="n">
        <f>IF(G3=0,0,((F3/G3)-1)*100)</f>
        <v>3289.568131049888</v>
      </c>
      <c r="I3" t="s">
        <v>53</v>
      </c>
    </row>
    <row r="4" spans="1:9" x14ac:dyDescent="0.25">
      <c r="A4" s="16"/>
      <c r="B4" s="4" t="s">
        <v>4</v>
      </c>
      <c r="C4" s="5" t="n">
        <v>32878.0</v>
      </c>
      <c r="D4" s="5" t="n">
        <v>527.0</v>
      </c>
      <c r="E4" s="6" t="n">
        <f ref="E4:E43" si="0" t="shared">IF(D4=0,0,((C4/D4)-1)*100)</f>
        <v>6138.709677419355</v>
      </c>
      <c r="F4" s="5" t="n">
        <v>158704.0</v>
      </c>
      <c r="G4" s="5" t="n">
        <v>3465.0</v>
      </c>
      <c r="H4" s="6" t="n">
        <f ref="H4:H43" si="1" t="shared">IF(G4=0,0,((F4/G4)-1)*100)</f>
        <v>4480.20202020202</v>
      </c>
      <c r="I4" t="s">
        <v>53</v>
      </c>
    </row>
    <row r="5" spans="1:9" x14ac:dyDescent="0.25">
      <c r="A5" s="16"/>
      <c r="B5" s="4" t="s">
        <v>5</v>
      </c>
      <c r="C5" s="5" t="n">
        <v>200681.0</v>
      </c>
      <c r="D5" s="5" t="n">
        <v>19063.0</v>
      </c>
      <c r="E5" s="6" t="n">
        <f si="0" t="shared"/>
        <v>952.7251744216546</v>
      </c>
      <c r="F5" s="5" t="n">
        <v>1006262.0</v>
      </c>
      <c r="G5" s="5" t="n">
        <v>103855.0</v>
      </c>
      <c r="H5" s="6" t="n">
        <f si="1" t="shared"/>
        <v>868.9105002166482</v>
      </c>
      <c r="I5" t="s">
        <v>53</v>
      </c>
    </row>
    <row r="6" spans="1:9" x14ac:dyDescent="0.25">
      <c r="A6" s="16"/>
      <c r="B6" s="4" t="s">
        <v>6</v>
      </c>
      <c r="C6" s="5" t="n">
        <v>403759.0</v>
      </c>
      <c r="D6" s="5" t="n">
        <v>8523.0</v>
      </c>
      <c r="E6" s="6" t="n">
        <f si="0" t="shared"/>
        <v>4637.287340138449</v>
      </c>
      <c r="F6" s="5" t="n">
        <v>2623124.0</v>
      </c>
      <c r="G6" s="5" t="n">
        <v>32067.0</v>
      </c>
      <c r="H6" s="6" t="n">
        <f si="1" t="shared"/>
        <v>8080.1353416284655</v>
      </c>
      <c r="I6" t="s">
        <v>53</v>
      </c>
    </row>
    <row r="7" spans="1:9" x14ac:dyDescent="0.25">
      <c r="A7" s="16"/>
      <c r="B7" s="4" t="s">
        <v>7</v>
      </c>
      <c r="C7" s="5" t="n">
        <v>99127.0</v>
      </c>
      <c r="D7" s="5" t="n">
        <v>5240.0</v>
      </c>
      <c r="E7" s="6" t="n">
        <f si="0" t="shared"/>
        <v>1791.7366412213742</v>
      </c>
      <c r="F7" s="5" t="n">
        <v>608533.0</v>
      </c>
      <c r="G7" s="5" t="n">
        <v>14107.0</v>
      </c>
      <c r="H7" s="6" t="n">
        <f si="1" t="shared"/>
        <v>4213.695328560289</v>
      </c>
      <c r="I7" t="s">
        <v>53</v>
      </c>
    </row>
    <row r="8" spans="1:9" x14ac:dyDescent="0.25">
      <c r="A8" s="16"/>
      <c r="B8" s="4" t="s">
        <v>8</v>
      </c>
      <c r="C8" s="5" t="n">
        <v>34181.0</v>
      </c>
      <c r="D8" s="5" t="n">
        <v>7623.0</v>
      </c>
      <c r="E8" s="6" t="n">
        <f si="0" t="shared"/>
        <v>348.39302112029384</v>
      </c>
      <c r="F8" s="5" t="n">
        <v>226661.0</v>
      </c>
      <c r="G8" s="5" t="n">
        <v>31778.0</v>
      </c>
      <c r="H8" s="6" t="n">
        <f si="1" t="shared"/>
        <v>613.2638932594876</v>
      </c>
      <c r="I8" t="s">
        <v>53</v>
      </c>
    </row>
    <row r="9" spans="1:9" x14ac:dyDescent="0.25">
      <c r="A9" s="16"/>
      <c r="B9" s="4" t="s">
        <v>9</v>
      </c>
      <c r="C9" s="5" t="n">
        <v>28454.0</v>
      </c>
      <c r="D9" s="5" t="n">
        <v>2632.0</v>
      </c>
      <c r="E9" s="6" t="n">
        <f si="0" t="shared"/>
        <v>981.0790273556231</v>
      </c>
      <c r="F9" s="5" t="n">
        <v>163694.0</v>
      </c>
      <c r="G9" s="5" t="n">
        <v>7650.0</v>
      </c>
      <c r="H9" s="6" t="n">
        <f si="1" t="shared"/>
        <v>2039.7908496732025</v>
      </c>
      <c r="I9" t="s">
        <v>53</v>
      </c>
    </row>
    <row r="10" spans="1:9" x14ac:dyDescent="0.25">
      <c r="A10" s="16"/>
      <c r="B10" s="4" t="s">
        <v>10</v>
      </c>
      <c r="C10" s="5" t="n">
        <v>78705.0</v>
      </c>
      <c r="D10" s="5" t="n">
        <v>9238.0</v>
      </c>
      <c r="E10" s="6" t="n">
        <f si="0" t="shared"/>
        <v>751.970123403334</v>
      </c>
      <c r="F10" s="5" t="n">
        <v>497668.0</v>
      </c>
      <c r="G10" s="5" t="n">
        <v>25800.0</v>
      </c>
      <c r="H10" s="6" t="n">
        <f si="1" t="shared"/>
        <v>1828.9457364341085</v>
      </c>
      <c r="I10" t="s">
        <v>53</v>
      </c>
    </row>
    <row r="11" spans="1:9" x14ac:dyDescent="0.25">
      <c r="A11" s="16"/>
      <c r="B11" s="4" t="s">
        <v>11</v>
      </c>
      <c r="C11" s="5" t="n">
        <v>20725.0</v>
      </c>
      <c r="D11" s="5" t="n">
        <v>3124.0</v>
      </c>
      <c r="E11" s="6" t="n">
        <f si="0" t="shared"/>
        <v>563.4122919334187</v>
      </c>
      <c r="F11" s="5" t="n">
        <v>141536.0</v>
      </c>
      <c r="G11" s="5" t="n">
        <v>10787.0</v>
      </c>
      <c r="H11" s="6" t="n">
        <f si="1" t="shared"/>
        <v>1212.0978956150923</v>
      </c>
      <c r="I11" t="s">
        <v>53</v>
      </c>
    </row>
    <row r="12" spans="1:9" x14ac:dyDescent="0.25">
      <c r="A12" s="16"/>
      <c r="B12" s="4" t="s">
        <v>12</v>
      </c>
      <c r="C12" s="5" t="n">
        <v>12763.0</v>
      </c>
      <c r="D12" s="5" t="n">
        <v>1739.0</v>
      </c>
      <c r="E12" s="6" t="n">
        <f si="0" t="shared"/>
        <v>633.9275445658425</v>
      </c>
      <c r="F12" s="5" t="n">
        <v>82607.0</v>
      </c>
      <c r="G12" s="5" t="n">
        <v>7137.0</v>
      </c>
      <c r="H12" s="6" t="n">
        <f si="1" t="shared"/>
        <v>1057.4471066274346</v>
      </c>
      <c r="I12" t="s">
        <v>53</v>
      </c>
    </row>
    <row r="13" spans="1:9" x14ac:dyDescent="0.25">
      <c r="A13" s="16"/>
      <c r="B13" s="4" t="s">
        <v>13</v>
      </c>
      <c r="C13" s="5" t="n">
        <v>496.0</v>
      </c>
      <c r="D13" s="5" t="n">
        <v>0.0</v>
      </c>
      <c r="E13" s="6" t="n">
        <f si="0" t="shared"/>
        <v>0.0</v>
      </c>
      <c r="F13" s="5" t="n">
        <v>4268.0</v>
      </c>
      <c r="G13" s="5" t="n">
        <v>27.0</v>
      </c>
      <c r="H13" s="6" t="n">
        <f si="1" t="shared"/>
        <v>15707.407407407407</v>
      </c>
      <c r="I13" t="s">
        <v>53</v>
      </c>
    </row>
    <row r="14" spans="1:9" x14ac:dyDescent="0.25">
      <c r="A14" s="16"/>
      <c r="B14" s="4" t="s">
        <v>14</v>
      </c>
      <c r="C14" s="5" t="n">
        <v>76784.0</v>
      </c>
      <c r="D14" s="5" t="n">
        <v>13647.0</v>
      </c>
      <c r="E14" s="6" t="n">
        <f si="0" t="shared"/>
        <v>462.64380449915734</v>
      </c>
      <c r="F14" s="5" t="n">
        <v>509698.0</v>
      </c>
      <c r="G14" s="5" t="n">
        <v>56405.0</v>
      </c>
      <c r="H14" s="6" t="n">
        <f si="1" t="shared"/>
        <v>803.6397482492687</v>
      </c>
      <c r="I14" t="s">
        <v>53</v>
      </c>
    </row>
    <row r="15" spans="1:9" x14ac:dyDescent="0.25">
      <c r="A15" s="16"/>
      <c r="B15" s="4" t="s">
        <v>15</v>
      </c>
      <c r="C15" s="5" t="n">
        <v>652.0</v>
      </c>
      <c r="D15" s="5" t="n">
        <v>224.0</v>
      </c>
      <c r="E15" s="6" t="n">
        <f si="0" t="shared"/>
        <v>191.07142857142856</v>
      </c>
      <c r="F15" s="5" t="n">
        <v>5604.0</v>
      </c>
      <c r="G15" s="5" t="n">
        <v>1201.0</v>
      </c>
      <c r="H15" s="6" t="n">
        <f si="1" t="shared"/>
        <v>366.61115736885927</v>
      </c>
      <c r="I15" t="s">
        <v>53</v>
      </c>
    </row>
    <row r="16" spans="1:9" x14ac:dyDescent="0.25">
      <c r="A16" s="16"/>
      <c r="B16" s="4" t="s">
        <v>16</v>
      </c>
      <c r="C16" s="5" t="n">
        <v>3887.0</v>
      </c>
      <c r="D16" s="5" t="n">
        <v>1537.0</v>
      </c>
      <c r="E16" s="6" t="n">
        <f si="0" t="shared"/>
        <v>152.89525048796358</v>
      </c>
      <c r="F16" s="5" t="n">
        <v>28272.0</v>
      </c>
      <c r="G16" s="5" t="n">
        <v>10184.0</v>
      </c>
      <c r="H16" s="6" t="n">
        <f si="1" t="shared"/>
        <v>177.61194029850748</v>
      </c>
      <c r="I16" t="s">
        <v>53</v>
      </c>
    </row>
    <row r="17" spans="1:9" x14ac:dyDescent="0.25">
      <c r="A17" s="16"/>
      <c r="B17" s="4" t="s">
        <v>17</v>
      </c>
      <c r="C17" s="5" t="n">
        <v>14888.0</v>
      </c>
      <c r="D17" s="5" t="n">
        <v>3884.0</v>
      </c>
      <c r="E17" s="6" t="n">
        <f si="0" t="shared"/>
        <v>283.31616889804326</v>
      </c>
      <c r="F17" s="5" t="n">
        <v>74438.0</v>
      </c>
      <c r="G17" s="5" t="n">
        <v>14922.0</v>
      </c>
      <c r="H17" s="6" t="n">
        <f si="1" t="shared"/>
        <v>398.8473394987267</v>
      </c>
      <c r="I17" t="s">
        <v>53</v>
      </c>
    </row>
    <row r="18" spans="1:9" x14ac:dyDescent="0.25">
      <c r="A18" s="16"/>
      <c r="B18" s="4" t="s">
        <v>18</v>
      </c>
      <c r="C18" s="5" t="n">
        <v>7256.0</v>
      </c>
      <c r="D18" s="5" t="n">
        <v>2891.0</v>
      </c>
      <c r="E18" s="6" t="n">
        <f si="0" t="shared"/>
        <v>150.98581805603598</v>
      </c>
      <c r="F18" s="5" t="n">
        <v>52402.0</v>
      </c>
      <c r="G18" s="5" t="n">
        <v>14791.0</v>
      </c>
      <c r="H18" s="6" t="n">
        <f si="1" t="shared"/>
        <v>254.28300993847608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606.0</v>
      </c>
      <c r="D19" s="5" t="n">
        <f>D20-D3-D4-D5-D6-D7-D8-D9-D10-D11-D12-D13-D14-D15-D16-D17-D18</f>
        <v>47.0</v>
      </c>
      <c r="E19" s="6" t="n">
        <f si="0" t="shared"/>
        <v>1189.3617021276596</v>
      </c>
      <c r="F19" s="5" t="n">
        <f>F20-F3-F4-F5-F6-F7-F8-F9-F10-F11-F12-F13-F14-F15-F16-F17-F18</f>
        <v>1674.0</v>
      </c>
      <c r="G19" s="5" t="n">
        <f>G20-G3-G4-G5-G6-G7-G8-G9-G10-G11-G12-G13-G14-G15-G16-G17-G18</f>
        <v>355.0</v>
      </c>
      <c r="H19" s="6" t="n">
        <f si="1" t="shared"/>
        <v>371.5492957746479</v>
      </c>
      <c r="I19" t="s">
        <v>53</v>
      </c>
    </row>
    <row r="20" spans="1:9" x14ac:dyDescent="0.25">
      <c r="A20" s="17"/>
      <c r="B20" s="4" t="s">
        <v>20</v>
      </c>
      <c r="C20" s="5" t="n">
        <v>1083486.0</v>
      </c>
      <c r="D20" s="5" t="n">
        <v>83879.0</v>
      </c>
      <c r="E20" s="6" t="n">
        <f si="0" t="shared"/>
        <v>1191.7249847995326</v>
      </c>
      <c r="F20" s="5" t="n">
        <v>6640364.0</v>
      </c>
      <c r="G20" s="5" t="n">
        <v>347961.0</v>
      </c>
      <c r="H20" s="6" t="n">
        <f si="1" t="shared"/>
        <v>1808.3644431416164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45745.0</v>
      </c>
      <c r="D21" s="5" t="n">
        <v>30506.0</v>
      </c>
      <c r="E21" s="6" t="n">
        <f si="0" t="shared"/>
        <v>49.954107388710426</v>
      </c>
      <c r="F21" s="5" t="n">
        <v>320623.0</v>
      </c>
      <c r="G21" s="5" t="n">
        <v>115186.0</v>
      </c>
      <c r="H21" s="6" t="n">
        <f si="1" t="shared"/>
        <v>178.35240393797855</v>
      </c>
      <c r="I21" t="s">
        <v>53</v>
      </c>
    </row>
    <row r="22" spans="1:9" x14ac:dyDescent="0.25">
      <c r="A22" s="16"/>
      <c r="B22" s="4" t="s">
        <v>23</v>
      </c>
      <c r="C22" s="5" t="n">
        <v>7115.0</v>
      </c>
      <c r="D22" s="5" t="n">
        <v>5232.0</v>
      </c>
      <c r="E22" s="6" t="n">
        <f si="0" t="shared"/>
        <v>35.9900611620795</v>
      </c>
      <c r="F22" s="5" t="n">
        <v>55629.0</v>
      </c>
      <c r="G22" s="5" t="n">
        <v>17742.0</v>
      </c>
      <c r="H22" s="6" t="n">
        <f si="1" t="shared"/>
        <v>213.54413256679067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15.0</v>
      </c>
      <c r="D23" s="5" t="n">
        <f>D24-D21-D22</f>
        <v>16.0</v>
      </c>
      <c r="E23" s="6" t="n">
        <f si="0" t="shared"/>
        <v>-6.25</v>
      </c>
      <c r="F23" s="5" t="n">
        <f>F24-F21-F22</f>
        <v>136.0</v>
      </c>
      <c r="G23" s="5" t="n">
        <f>G24-G21-G22</f>
        <v>94.0</v>
      </c>
      <c r="H23" s="6" t="n">
        <f si="1" t="shared"/>
        <v>44.6808510638298</v>
      </c>
      <c r="I23" t="s">
        <v>53</v>
      </c>
    </row>
    <row r="24" spans="1:9" x14ac:dyDescent="0.25">
      <c r="A24" s="17"/>
      <c r="B24" s="4" t="s">
        <v>25</v>
      </c>
      <c r="C24" s="5" t="n">
        <v>52875.0</v>
      </c>
      <c r="D24" s="5" t="n">
        <v>35754.0</v>
      </c>
      <c r="E24" s="6" t="n">
        <f si="0" t="shared"/>
        <v>47.8855512669911</v>
      </c>
      <c r="F24" s="5" t="n">
        <v>376388.0</v>
      </c>
      <c r="G24" s="5" t="n">
        <v>133022.0</v>
      </c>
      <c r="H24" s="6" t="n">
        <f si="1" t="shared"/>
        <v>182.95169220129003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4616.0</v>
      </c>
      <c r="D25" s="5" t="n">
        <v>1586.0</v>
      </c>
      <c r="E25" s="6" t="n">
        <f si="0" t="shared"/>
        <v>191.046658259773</v>
      </c>
      <c r="F25" s="5" t="n">
        <v>39661.0</v>
      </c>
      <c r="G25" s="5" t="n">
        <v>3841.0</v>
      </c>
      <c r="H25" s="6" t="n">
        <f si="1" t="shared"/>
        <v>932.5696433220517</v>
      </c>
      <c r="I25" t="s">
        <v>53</v>
      </c>
    </row>
    <row r="26" spans="1:9" x14ac:dyDescent="0.25">
      <c r="A26" s="16"/>
      <c r="B26" s="4" t="s">
        <v>28</v>
      </c>
      <c r="C26" s="5" t="n">
        <v>6477.0</v>
      </c>
      <c r="D26" s="5" t="n">
        <v>1656.0</v>
      </c>
      <c r="E26" s="6" t="n">
        <f si="0" t="shared"/>
        <v>291.1231884057971</v>
      </c>
      <c r="F26" s="5" t="n">
        <v>51059.0</v>
      </c>
      <c r="G26" s="5" t="n">
        <v>5813.0</v>
      </c>
      <c r="H26" s="6" t="n">
        <f si="1" t="shared"/>
        <v>778.3588508515397</v>
      </c>
      <c r="I26" t="s">
        <v>53</v>
      </c>
    </row>
    <row r="27" spans="1:9" x14ac:dyDescent="0.25">
      <c r="A27" s="16"/>
      <c r="B27" s="4" t="s">
        <v>29</v>
      </c>
      <c r="C27" s="5" t="n">
        <v>4244.0</v>
      </c>
      <c r="D27" s="5" t="n">
        <v>41.0</v>
      </c>
      <c r="E27" s="6" t="n">
        <f si="0" t="shared"/>
        <v>10251.219512195123</v>
      </c>
      <c r="F27" s="5" t="n">
        <v>29954.0</v>
      </c>
      <c r="G27" s="5" t="n">
        <v>127.0</v>
      </c>
      <c r="H27" s="6" t="n">
        <f si="1" t="shared"/>
        <v>23485.826771653545</v>
      </c>
      <c r="I27" t="s">
        <v>53</v>
      </c>
    </row>
    <row r="28" spans="1:9" x14ac:dyDescent="0.25">
      <c r="A28" s="16"/>
      <c r="B28" s="4" t="s">
        <v>30</v>
      </c>
      <c r="C28" s="5" t="n">
        <v>2635.0</v>
      </c>
      <c r="D28" s="5" t="n">
        <v>1405.0</v>
      </c>
      <c r="E28" s="6" t="n">
        <f si="0" t="shared"/>
        <v>87.54448398576513</v>
      </c>
      <c r="F28" s="5" t="n">
        <v>17276.0</v>
      </c>
      <c r="G28" s="5" t="n">
        <v>3611.0</v>
      </c>
      <c r="H28" s="6" t="n">
        <f si="1" t="shared"/>
        <v>378.4270285239546</v>
      </c>
      <c r="I28" t="s">
        <v>53</v>
      </c>
    </row>
    <row r="29" spans="1:9" x14ac:dyDescent="0.25">
      <c r="A29" s="16"/>
      <c r="B29" s="4" t="s">
        <v>31</v>
      </c>
      <c r="C29" s="5" t="n">
        <v>83.0</v>
      </c>
      <c r="D29" s="5" t="n">
        <v>27.0</v>
      </c>
      <c r="E29" s="6" t="n">
        <f si="0" t="shared"/>
        <v>207.4074074074074</v>
      </c>
      <c r="F29" s="5" t="n">
        <v>300.0</v>
      </c>
      <c r="G29" s="5" t="n">
        <v>123.0</v>
      </c>
      <c r="H29" s="6" t="n">
        <f si="1" t="shared"/>
        <v>143.90243902439025</v>
      </c>
      <c r="I29" t="s">
        <v>53</v>
      </c>
    </row>
    <row r="30" spans="1:9" x14ac:dyDescent="0.25">
      <c r="A30" s="16"/>
      <c r="B30" s="4" t="s">
        <v>32</v>
      </c>
      <c r="C30" s="5" t="n">
        <v>3474.0</v>
      </c>
      <c r="D30" s="5" t="n">
        <v>1183.0</v>
      </c>
      <c r="E30" s="6" t="n">
        <f si="0" t="shared"/>
        <v>193.66018596787828</v>
      </c>
      <c r="F30" s="5" t="n">
        <v>19799.0</v>
      </c>
      <c r="G30" s="5" t="n">
        <v>4400.0</v>
      </c>
      <c r="H30" s="6" t="n">
        <f si="1" t="shared"/>
        <v>349.97727272727275</v>
      </c>
      <c r="I30" t="s">
        <v>53</v>
      </c>
    </row>
    <row r="31" spans="1:9" x14ac:dyDescent="0.25">
      <c r="A31" s="16"/>
      <c r="B31" s="4" t="s">
        <v>33</v>
      </c>
      <c r="C31" s="5" t="n">
        <v>4075.0</v>
      </c>
      <c r="D31" s="5" t="n">
        <v>14.0</v>
      </c>
      <c r="E31" s="6" t="n">
        <f si="0" t="shared"/>
        <v>29007.142857142855</v>
      </c>
      <c r="F31" s="5" t="n">
        <v>34837.0</v>
      </c>
      <c r="G31" s="5" t="n">
        <v>220.0</v>
      </c>
      <c r="H31" s="6" t="n">
        <f si="1" t="shared"/>
        <v>15735.0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1679.0</v>
      </c>
      <c r="D32" s="5" t="n">
        <f>D33-D25-D26-D27-D28-D29-D30-D31</f>
        <v>221.0</v>
      </c>
      <c r="E32" s="6" t="n">
        <f si="0" t="shared"/>
        <v>659.7285067873303</v>
      </c>
      <c r="F32" s="5" t="n">
        <f>F33-F25-F26-F27-F28-F29-F30-F31</f>
        <v>3609.0</v>
      </c>
      <c r="G32" s="5" t="n">
        <f>G33-G25-G26-G27-G28-G29-G30-G31</f>
        <v>575.0</v>
      </c>
      <c r="H32" s="6" t="n">
        <f si="1" t="shared"/>
        <v>527.6521739130435</v>
      </c>
      <c r="I32" t="s">
        <v>53</v>
      </c>
    </row>
    <row r="33" spans="1:9" x14ac:dyDescent="0.25">
      <c r="A33" s="17"/>
      <c r="B33" s="4" t="s">
        <v>35</v>
      </c>
      <c r="C33" s="5" t="n">
        <v>27283.0</v>
      </c>
      <c r="D33" s="5" t="n">
        <v>6133.0</v>
      </c>
      <c r="E33" s="6" t="n">
        <f si="0" t="shared"/>
        <v>344.85569867927603</v>
      </c>
      <c r="F33" s="5" t="n">
        <v>196495.0</v>
      </c>
      <c r="G33" s="5" t="n">
        <v>18710.0</v>
      </c>
      <c r="H33" s="6" t="n">
        <f si="1" t="shared"/>
        <v>950.2137894174238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11695.0</v>
      </c>
      <c r="D34" s="5" t="n">
        <v>2243.0</v>
      </c>
      <c r="E34" s="6" t="n">
        <f si="0" t="shared"/>
        <v>421.3999108337049</v>
      </c>
      <c r="F34" s="5" t="n">
        <v>88811.0</v>
      </c>
      <c r="G34" s="5" t="n">
        <v>10549.0</v>
      </c>
      <c r="H34" s="6" t="n">
        <f si="1" t="shared"/>
        <v>741.8902265617595</v>
      </c>
      <c r="I34" t="s">
        <v>53</v>
      </c>
    </row>
    <row r="35" spans="1:9" x14ac:dyDescent="0.25">
      <c r="A35" s="16"/>
      <c r="B35" s="4" t="s">
        <v>38</v>
      </c>
      <c r="C35" s="5" t="n">
        <v>2350.0</v>
      </c>
      <c r="D35" s="5" t="n">
        <v>549.0</v>
      </c>
      <c r="E35" s="6" t="n">
        <f si="0" t="shared"/>
        <v>328.05100182149357</v>
      </c>
      <c r="F35" s="5" t="n">
        <v>18004.0</v>
      </c>
      <c r="G35" s="5" t="n">
        <v>2328.0</v>
      </c>
      <c r="H35" s="6" t="n">
        <f si="1" t="shared"/>
        <v>673.3676975945017</v>
      </c>
      <c r="I35" t="s">
        <v>53</v>
      </c>
    </row>
    <row r="36" spans="1:9" x14ac:dyDescent="0.25">
      <c r="A36" s="16"/>
      <c r="B36" s="4" t="s">
        <v>47</v>
      </c>
      <c r="C36" s="5" t="n">
        <v>887.0</v>
      </c>
      <c r="D36" s="5" t="n">
        <v>109.0</v>
      </c>
      <c r="E36" s="6" t="n">
        <f si="0" t="shared"/>
        <v>713.7614678899082</v>
      </c>
      <c r="F36" s="5" t="n">
        <v>7636.0</v>
      </c>
      <c r="G36" s="5" t="n">
        <v>266.0</v>
      </c>
      <c r="H36" s="6" t="n">
        <f si="1" t="shared"/>
        <v>2770.6766917293235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6.0</v>
      </c>
      <c r="D37" s="5" t="n">
        <f>D38-D34-D35-D36</f>
        <v>17.0</v>
      </c>
      <c r="E37" s="6" t="n">
        <f si="0" t="shared"/>
        <v>-64.70588235294117</v>
      </c>
      <c r="F37" s="5" t="n">
        <f>F38-F34-F35-F36</f>
        <v>61.0</v>
      </c>
      <c r="G37" s="5" t="n">
        <f>G38-G34-G35-G36</f>
        <v>56.0</v>
      </c>
      <c r="H37" s="6" t="n">
        <f si="1" t="shared"/>
        <v>8.92857142857142</v>
      </c>
      <c r="I37" t="s">
        <v>53</v>
      </c>
    </row>
    <row r="38" spans="1:9" x14ac:dyDescent="0.25">
      <c r="A38" s="16"/>
      <c r="B38" s="7" t="s">
        <v>40</v>
      </c>
      <c r="C38" s="5" t="n">
        <v>14938.0</v>
      </c>
      <c r="D38" s="5" t="n">
        <v>2918.0</v>
      </c>
      <c r="E38" s="6" t="n">
        <f si="0" t="shared"/>
        <v>411.92597669636734</v>
      </c>
      <c r="F38" s="5" t="n">
        <v>114512.0</v>
      </c>
      <c r="G38" s="5" t="n">
        <v>13199.0</v>
      </c>
      <c r="H38" s="6" t="n">
        <f si="1" t="shared"/>
        <v>767.5808773391923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8.0</v>
      </c>
      <c r="D39" s="5" t="n">
        <v>5.0</v>
      </c>
      <c r="E39" s="6" t="n">
        <f si="0" t="shared"/>
        <v>60.00000000000001</v>
      </c>
      <c r="F39" s="5" t="n">
        <v>67.0</v>
      </c>
      <c r="G39" s="5" t="n">
        <v>42.0</v>
      </c>
      <c r="H39" s="6" t="n">
        <f si="1" t="shared"/>
        <v>59.52380952380953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17.0</v>
      </c>
      <c r="D40" s="5" t="n">
        <f>D41-D39</f>
        <v>10.0</v>
      </c>
      <c r="E40" s="6" t="n">
        <f si="0" t="shared"/>
        <v>70.0</v>
      </c>
      <c r="F40" s="5" t="n">
        <f>F41-F39</f>
        <v>150.0</v>
      </c>
      <c r="G40" s="5" t="n">
        <f>G41-G39</f>
        <v>67.0</v>
      </c>
      <c r="H40" s="6" t="n">
        <f si="1" t="shared"/>
        <v>123.88059701492536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25.0</v>
      </c>
      <c r="D41" s="5" t="n">
        <v>15.0</v>
      </c>
      <c r="E41" s="6" t="n">
        <f si="0" t="shared"/>
        <v>66.66666666666667</v>
      </c>
      <c r="F41" s="5" t="n">
        <v>217.0</v>
      </c>
      <c r="G41" s="5" t="n">
        <v>109.0</v>
      </c>
      <c r="H41" s="6" t="n">
        <f si="1" t="shared"/>
        <v>99.08256880733946</v>
      </c>
      <c r="I41" t="s">
        <v>53</v>
      </c>
    </row>
    <row r="42" spans="1:9" x14ac:dyDescent="0.25">
      <c r="A42" s="9"/>
      <c r="B42" s="4" t="s">
        <v>45</v>
      </c>
      <c r="C42" s="5" t="n">
        <v>3861.0</v>
      </c>
      <c r="D42" s="5" t="n">
        <v>112.0</v>
      </c>
      <c r="E42" s="6" t="n">
        <f si="0" t="shared"/>
        <v>3347.3214285714284</v>
      </c>
      <c r="F42" s="5" t="n">
        <v>15265.0</v>
      </c>
      <c r="G42" s="5" t="n">
        <v>729.0</v>
      </c>
      <c r="H42" s="6" t="n">
        <f si="1" t="shared"/>
        <v>1993.9643347050755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1182468.0</v>
      </c>
      <c r="D43" s="5" t="n">
        <f>D20+D24+D33+D38+D41+D42</f>
        <v>128811.0</v>
      </c>
      <c r="E43" s="6" t="n">
        <f si="0" t="shared"/>
        <v>817.9868178959872</v>
      </c>
      <c r="F43" s="5" t="n">
        <f>F20+F24+F33+F38+F41+F42</f>
        <v>7343241.0</v>
      </c>
      <c r="G43" s="5" t="n">
        <f>G20+G24+G33+G38+G41+G42</f>
        <v>513730.0</v>
      </c>
      <c r="H43" s="6" t="n">
        <f si="1" t="shared"/>
        <v>1329.3969594923403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