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<sst xmlns="http://schemas.openxmlformats.org/spreadsheetml/2006/main" count="118" uniqueCount="73">
  <si>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</si>
  <si>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</si>
  <si>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</si>
  <si>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</si>
  <si>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</si>
  <si>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</si>
  <si>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</si>
  <si>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</si>
  <si>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</si>
  <si>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</si>
  <si>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</si>
  <si>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</si>
  <si>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</si>
  <si>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</si>
  <si>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</si>
  <si>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</si>
  <si>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</si>
  <si>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</si>
  <si>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</si>
  <si>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</si>
  <si>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</si>
  <si>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</si>
  <si>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</si>
  <si>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</si>
  <si>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</si>
  <si>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</si>
  <si>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</si>
  <si>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</si>
  <si>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</si>
  <si>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</si>
  <si>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</si>
  <si>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</si>
  <si>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</si>
  <si>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</si>
  <si>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</si>
  <si>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</si>
  <si>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</si>
  <si>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</si>
  <si>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</si>
  <si>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</si>
  <si>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</si>
  <si>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</si>
  <si>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</si>
  <si>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</si>
  <si>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</si>
  <si>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</si>
  <si>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</si>
  <si>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</si>
  <si>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</si>
  <si>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</si>
  <si>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</si>
  <si>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</si>
  <si>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</si>
  <si>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</si>
  <si>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</si>
  <si>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</si>
  <si>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</si>
  <si>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</si>
  <si>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</si>
  <si>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</si>
  <si>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</si>
  <si>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</si>
  <si>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</si>
  <si>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</si>
  <si>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</si>
  <si>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</si>
  <si>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</si>
  <si>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</si>
  <si>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</si>
  <si>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</si>
  <si>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</si>
  <si>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112年8月來臺旅客人次～按停留夜數分
Table 1-8  Visitor Arrivals  by Length of Stay,
August,2023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</si>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</sst>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7471.0</v>
      </c>
      <c r="E3" s="4" t="n">
        <v>8902.0</v>
      </c>
      <c r="F3" s="4" t="n">
        <v>30070.0</v>
      </c>
      <c r="G3" s="4" t="n">
        <v>46952.0</v>
      </c>
      <c r="H3" s="4" t="n">
        <v>53559.0</v>
      </c>
      <c r="I3" s="4" t="n">
        <v>13688.0</v>
      </c>
      <c r="J3" s="4" t="n">
        <v>2581.0</v>
      </c>
      <c r="K3" s="4" t="n">
        <v>394.0</v>
      </c>
      <c r="L3" s="4" t="n">
        <v>145.0</v>
      </c>
      <c r="M3" s="4" t="n">
        <v>8801.0</v>
      </c>
      <c r="N3" s="11" t="n">
        <f>SUM(D3:M3)</f>
        <v>172563.0</v>
      </c>
      <c r="O3" s="4" t="n">
        <v>1156765.0</v>
      </c>
      <c r="P3" s="4" t="n">
        <v>828953.0</v>
      </c>
      <c r="Q3" s="11" t="n">
        <f>SUM(D3:L3)</f>
        <v>163762.0</v>
      </c>
      <c r="R3" s="6" t="n">
        <f ref="R3:R48" si="0" t="shared">IF(P3&lt;&gt;0,P3/SUM(D3:L3),0)</f>
        <v>5.061937445805499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551.0</v>
      </c>
      <c r="E4" s="5" t="n">
        <v>499.0</v>
      </c>
      <c r="F4" s="5" t="n">
        <v>669.0</v>
      </c>
      <c r="G4" s="5" t="n">
        <v>783.0</v>
      </c>
      <c r="H4" s="5" t="n">
        <v>2043.0</v>
      </c>
      <c r="I4" s="5" t="n">
        <v>3685.0</v>
      </c>
      <c r="J4" s="5" t="n">
        <v>3426.0</v>
      </c>
      <c r="K4" s="5" t="n">
        <v>1967.0</v>
      </c>
      <c r="L4" s="5" t="n">
        <v>789.0</v>
      </c>
      <c r="M4" s="5" t="n">
        <v>9669.0</v>
      </c>
      <c r="N4" s="11" t="n">
        <f ref="N4:N14" si="1" t="shared">SUM(D4:M4)</f>
        <v>24081.0</v>
      </c>
      <c r="O4" s="5" t="n">
        <v>1228436.0</v>
      </c>
      <c r="P4" s="5" t="n">
        <v>283355.0</v>
      </c>
      <c r="Q4" s="11" t="n">
        <f ref="Q4:Q48" si="2" t="shared">SUM(D4:L4)</f>
        <v>14412.0</v>
      </c>
      <c r="R4" s="6" t="n">
        <f si="0" t="shared"/>
        <v>19.661046350263668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4944.0</v>
      </c>
      <c r="E5" s="5" t="n">
        <v>20537.0</v>
      </c>
      <c r="F5" s="5" t="n">
        <v>32363.0</v>
      </c>
      <c r="G5" s="5" t="n">
        <v>12734.0</v>
      </c>
      <c r="H5" s="5" t="n">
        <v>10306.0</v>
      </c>
      <c r="I5" s="5" t="n">
        <v>5235.0</v>
      </c>
      <c r="J5" s="5" t="n">
        <v>2482.0</v>
      </c>
      <c r="K5" s="5" t="n">
        <v>1526.0</v>
      </c>
      <c r="L5" s="5" t="n">
        <v>948.0</v>
      </c>
      <c r="M5" s="5" t="n">
        <v>4988.0</v>
      </c>
      <c r="N5" s="11" t="n">
        <f si="1" t="shared"/>
        <v>96063.0</v>
      </c>
      <c r="O5" s="5" t="n">
        <v>1089814.0</v>
      </c>
      <c r="P5" s="5" t="n">
        <v>499967.0</v>
      </c>
      <c r="Q5" s="11" t="n">
        <f si="2" t="shared"/>
        <v>91075.0</v>
      </c>
      <c r="R5" s="6" t="n">
        <f si="0" t="shared"/>
        <v>5.489618446335438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1588.0</v>
      </c>
      <c r="E6" s="5" t="n">
        <v>6258.0</v>
      </c>
      <c r="F6" s="5" t="n">
        <v>27611.0</v>
      </c>
      <c r="G6" s="5" t="n">
        <v>10217.0</v>
      </c>
      <c r="H6" s="5" t="n">
        <v>5366.0</v>
      </c>
      <c r="I6" s="5" t="n">
        <v>1691.0</v>
      </c>
      <c r="J6" s="5" t="n">
        <v>661.0</v>
      </c>
      <c r="K6" s="5" t="n">
        <v>486.0</v>
      </c>
      <c r="L6" s="5" t="n">
        <v>274.0</v>
      </c>
      <c r="M6" s="5" t="n">
        <v>979.0</v>
      </c>
      <c r="N6" s="11" t="n">
        <f si="1" t="shared"/>
        <v>55131.0</v>
      </c>
      <c r="O6" s="5" t="n">
        <v>405682.0</v>
      </c>
      <c r="P6" s="5" t="n">
        <v>241520.0</v>
      </c>
      <c r="Q6" s="11" t="n">
        <f si="2" t="shared"/>
        <v>54152.0</v>
      </c>
      <c r="R6" s="6" t="n">
        <f si="0" t="shared"/>
        <v>4.4600384104003545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193.0</v>
      </c>
      <c r="E7" s="5" t="n">
        <v>132.0</v>
      </c>
      <c r="F7" s="5" t="n">
        <v>261.0</v>
      </c>
      <c r="G7" s="5" t="n">
        <v>230.0</v>
      </c>
      <c r="H7" s="5" t="n">
        <v>491.0</v>
      </c>
      <c r="I7" s="5" t="n">
        <v>312.0</v>
      </c>
      <c r="J7" s="5" t="n">
        <v>130.0</v>
      </c>
      <c r="K7" s="5" t="n">
        <v>214.0</v>
      </c>
      <c r="L7" s="5" t="n">
        <v>83.0</v>
      </c>
      <c r="M7" s="5" t="n">
        <v>649.0</v>
      </c>
      <c r="N7" s="11" t="n">
        <f si="1" t="shared"/>
        <v>2695.0</v>
      </c>
      <c r="O7" s="5" t="n">
        <v>204296.0</v>
      </c>
      <c r="P7" s="5" t="n">
        <v>28028.0</v>
      </c>
      <c r="Q7" s="11" t="n">
        <f si="2" t="shared"/>
        <v>2046.0</v>
      </c>
      <c r="R7" s="6" t="n">
        <f si="0" t="shared"/>
        <v>13.698924731182796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57.0</v>
      </c>
      <c r="E8" s="5" t="n">
        <v>112.0</v>
      </c>
      <c r="F8" s="5" t="n">
        <v>151.0</v>
      </c>
      <c r="G8" s="5" t="n">
        <v>140.0</v>
      </c>
      <c r="H8" s="5" t="n">
        <v>269.0</v>
      </c>
      <c r="I8" s="5" t="n">
        <v>258.0</v>
      </c>
      <c r="J8" s="5" t="n">
        <v>130.0</v>
      </c>
      <c r="K8" s="5" t="n">
        <v>64.0</v>
      </c>
      <c r="L8" s="5" t="n">
        <v>30.0</v>
      </c>
      <c r="M8" s="5" t="n">
        <v>304.0</v>
      </c>
      <c r="N8" s="11" t="n">
        <f si="1" t="shared"/>
        <v>1515.0</v>
      </c>
      <c r="O8" s="5" t="n">
        <v>57683.0</v>
      </c>
      <c r="P8" s="5" t="n">
        <v>13681.0</v>
      </c>
      <c r="Q8" s="11" t="n">
        <f si="2" t="shared"/>
        <v>1211.0</v>
      </c>
      <c r="R8" s="6" t="n">
        <f si="0" t="shared"/>
        <v>11.297274979355905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825.0</v>
      </c>
      <c r="E9" s="5" t="n">
        <v>796.0</v>
      </c>
      <c r="F9" s="5" t="n">
        <v>1917.0</v>
      </c>
      <c r="G9" s="5" t="n">
        <v>3019.0</v>
      </c>
      <c r="H9" s="5" t="n">
        <v>8581.0</v>
      </c>
      <c r="I9" s="5" t="n">
        <v>3567.0</v>
      </c>
      <c r="J9" s="5" t="n">
        <v>1131.0</v>
      </c>
      <c r="K9" s="5" t="n">
        <v>550.0</v>
      </c>
      <c r="L9" s="5" t="n">
        <v>285.0</v>
      </c>
      <c r="M9" s="5" t="n">
        <v>2577.0</v>
      </c>
      <c r="N9" s="11" t="n">
        <f si="1" t="shared"/>
        <v>23248.0</v>
      </c>
      <c r="O9" s="5" t="n">
        <v>928529.0</v>
      </c>
      <c r="P9" s="5" t="n">
        <v>177846.0</v>
      </c>
      <c r="Q9" s="11" t="n">
        <f si="2" t="shared"/>
        <v>20671.0</v>
      </c>
      <c r="R9" s="6" t="n">
        <f si="0" t="shared"/>
        <v>8.60364762227275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470.0</v>
      </c>
      <c r="E10" s="5" t="n">
        <v>1265.0</v>
      </c>
      <c r="F10" s="5" t="n">
        <v>2882.0</v>
      </c>
      <c r="G10" s="5" t="n">
        <v>4689.0</v>
      </c>
      <c r="H10" s="5" t="n">
        <v>9665.0</v>
      </c>
      <c r="I10" s="5" t="n">
        <v>4330.0</v>
      </c>
      <c r="J10" s="5" t="n">
        <v>701.0</v>
      </c>
      <c r="K10" s="5" t="n">
        <v>219.0</v>
      </c>
      <c r="L10" s="5" t="n">
        <v>76.0</v>
      </c>
      <c r="M10" s="5" t="n">
        <v>1069.0</v>
      </c>
      <c r="N10" s="11" t="n">
        <f si="1" t="shared"/>
        <v>25366.0</v>
      </c>
      <c r="O10" s="5" t="n">
        <v>219512.0</v>
      </c>
      <c r="P10" s="5" t="n">
        <v>158703.0</v>
      </c>
      <c r="Q10" s="11" t="n">
        <f si="2" t="shared"/>
        <v>24297.0</v>
      </c>
      <c r="R10" s="6" t="n">
        <f si="0" t="shared"/>
        <v>6.531794048647981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365.0</v>
      </c>
      <c r="E11" s="5" t="n">
        <v>248.0</v>
      </c>
      <c r="F11" s="5" t="n">
        <v>512.0</v>
      </c>
      <c r="G11" s="5" t="n">
        <v>427.0</v>
      </c>
      <c r="H11" s="5" t="n">
        <v>1358.0</v>
      </c>
      <c r="I11" s="5" t="n">
        <v>1329.0</v>
      </c>
      <c r="J11" s="5" t="n">
        <v>998.0</v>
      </c>
      <c r="K11" s="5" t="n">
        <v>447.0</v>
      </c>
      <c r="L11" s="5" t="n">
        <v>420.0</v>
      </c>
      <c r="M11" s="5" t="n">
        <v>6581.0</v>
      </c>
      <c r="N11" s="11" t="n">
        <f si="1" t="shared"/>
        <v>12685.0</v>
      </c>
      <c r="O11" s="5" t="n">
        <v>9179412.0</v>
      </c>
      <c r="P11" s="5" t="n">
        <v>100831.0</v>
      </c>
      <c r="Q11" s="11" t="n">
        <f si="2" t="shared"/>
        <v>6104.0</v>
      </c>
      <c r="R11" s="6" t="n">
        <f si="0" t="shared"/>
        <v>16.51884010484928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997.0</v>
      </c>
      <c r="E12" s="5" t="n">
        <v>2830.0</v>
      </c>
      <c r="F12" s="5" t="n">
        <v>6132.0</v>
      </c>
      <c r="G12" s="5" t="n">
        <v>4239.0</v>
      </c>
      <c r="H12" s="5" t="n">
        <v>3685.0</v>
      </c>
      <c r="I12" s="5" t="n">
        <v>2771.0</v>
      </c>
      <c r="J12" s="5" t="n">
        <v>756.0</v>
      </c>
      <c r="K12" s="5" t="n">
        <v>378.0</v>
      </c>
      <c r="L12" s="5" t="n">
        <v>256.0</v>
      </c>
      <c r="M12" s="5" t="n">
        <v>7455.0</v>
      </c>
      <c r="N12" s="11" t="n">
        <f si="1" t="shared"/>
        <v>29499.0</v>
      </c>
      <c r="O12" s="5" t="n">
        <v>8485520.0</v>
      </c>
      <c r="P12" s="5" t="n">
        <v>146935.0</v>
      </c>
      <c r="Q12" s="11" t="n">
        <f si="2" t="shared"/>
        <v>22044.0</v>
      </c>
      <c r="R12" s="6" t="n">
        <f si="0" t="shared"/>
        <v>6.665532571221194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273.0</v>
      </c>
      <c r="E13" s="5" t="n">
        <v>1713.0</v>
      </c>
      <c r="F13" s="5" t="n">
        <v>5097.0</v>
      </c>
      <c r="G13" s="5" t="n">
        <v>4510.0</v>
      </c>
      <c r="H13" s="5" t="n">
        <v>2918.0</v>
      </c>
      <c r="I13" s="5" t="n">
        <v>5090.0</v>
      </c>
      <c r="J13" s="5" t="n">
        <v>432.0</v>
      </c>
      <c r="K13" s="5" t="n">
        <v>448.0</v>
      </c>
      <c r="L13" s="5" t="n">
        <v>360.0</v>
      </c>
      <c r="M13" s="5" t="n">
        <v>3582.0</v>
      </c>
      <c r="N13" s="11" t="n">
        <f si="1" t="shared"/>
        <v>24423.0</v>
      </c>
      <c r="O13" s="5" t="n">
        <v>3549562.0</v>
      </c>
      <c r="P13" s="5" t="n">
        <v>172633.0</v>
      </c>
      <c r="Q13" s="11" t="n">
        <f si="2" t="shared"/>
        <v>20841.0</v>
      </c>
      <c r="R13" s="6" t="n">
        <f si="0" t="shared"/>
        <v>8.283335732450459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241.0</v>
      </c>
      <c r="E14" s="5" t="n">
        <v>454.0</v>
      </c>
      <c r="F14" s="5" t="n">
        <v>2636.0</v>
      </c>
      <c r="G14" s="5" t="n">
        <v>7118.0</v>
      </c>
      <c r="H14" s="5" t="n">
        <v>2008.0</v>
      </c>
      <c r="I14" s="5" t="n">
        <v>2226.0</v>
      </c>
      <c r="J14" s="5" t="n">
        <v>980.0</v>
      </c>
      <c r="K14" s="5" t="n">
        <v>1165.0</v>
      </c>
      <c r="L14" s="5" t="n">
        <v>1272.0</v>
      </c>
      <c r="M14" s="5" t="n">
        <v>12318.0</v>
      </c>
      <c r="N14" s="11" t="n">
        <f si="1" t="shared"/>
        <v>30418.0</v>
      </c>
      <c r="O14" s="5" t="n">
        <v>1.1354451E7</v>
      </c>
      <c r="P14" s="5" t="n">
        <v>252405.0</v>
      </c>
      <c r="Q14" s="11" t="n">
        <f si="2" t="shared"/>
        <v>18100.0</v>
      </c>
      <c r="R14" s="6" t="n">
        <f si="0" t="shared"/>
        <v>13.945027624309393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72.0</v>
      </c>
      <c r="E15" s="5" t="n">
        <f ref="E15:M15" si="3" t="shared">E16-E9-E10-E11-E12-E13-E14</f>
        <v>62.0</v>
      </c>
      <c r="F15" s="5" t="n">
        <f si="3" t="shared"/>
        <v>92.0</v>
      </c>
      <c r="G15" s="5" t="n">
        <f si="3" t="shared"/>
        <v>146.0</v>
      </c>
      <c r="H15" s="5" t="n">
        <f si="3" t="shared"/>
        <v>354.0</v>
      </c>
      <c r="I15" s="5" t="n">
        <f si="3" t="shared"/>
        <v>318.0</v>
      </c>
      <c r="J15" s="5" t="n">
        <f si="3" t="shared"/>
        <v>216.0</v>
      </c>
      <c r="K15" s="5" t="n">
        <f si="3" t="shared"/>
        <v>91.0</v>
      </c>
      <c r="L15" s="5" t="n">
        <f si="3" t="shared"/>
        <v>38.0</v>
      </c>
      <c r="M15" s="5" t="n">
        <f si="3" t="shared"/>
        <v>317.0</v>
      </c>
      <c r="N15" s="5" t="n">
        <f ref="N15" si="4" t="shared">N16-N9-N10-N11-N12-N13-N14</f>
        <v>1706.0</v>
      </c>
      <c r="O15" s="5" t="n">
        <f>O16-O9-O10-O11-O12-O13-O14</f>
        <v>133107.0</v>
      </c>
      <c r="P15" s="5" t="n">
        <f>P16-P9-P10-P11-P12-P13-P14</f>
        <v>19086.0</v>
      </c>
      <c r="Q15" s="11" t="n">
        <f si="2" t="shared"/>
        <v>1389.0</v>
      </c>
      <c r="R15" s="6" t="n">
        <f si="0" t="shared"/>
        <v>13.740820734341252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3243.0</v>
      </c>
      <c r="E16" s="5" t="n">
        <v>7368.0</v>
      </c>
      <c r="F16" s="5" t="n">
        <v>19268.0</v>
      </c>
      <c r="G16" s="5" t="n">
        <v>24148.0</v>
      </c>
      <c r="H16" s="5" t="n">
        <v>28569.0</v>
      </c>
      <c r="I16" s="5" t="n">
        <v>19631.0</v>
      </c>
      <c r="J16" s="5" t="n">
        <v>5214.0</v>
      </c>
      <c r="K16" s="5" t="n">
        <v>3298.0</v>
      </c>
      <c r="L16" s="5" t="n">
        <v>2707.0</v>
      </c>
      <c r="M16" s="5" t="n">
        <v>33899.0</v>
      </c>
      <c r="N16" s="11" t="n">
        <f ref="N16:N48" si="5" t="shared">SUM(D16:M16)</f>
        <v>147345.0</v>
      </c>
      <c r="O16" s="5" t="n">
        <v>3.3850093E7</v>
      </c>
      <c r="P16" s="5" t="n">
        <v>1028439.0</v>
      </c>
      <c r="Q16" s="11" t="n">
        <f si="2" t="shared"/>
        <v>113446.0</v>
      </c>
      <c r="R16" s="6" t="n">
        <f si="0" t="shared"/>
        <v>9.065449641239004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142.0</v>
      </c>
      <c r="E17" s="5" t="n">
        <f ref="E17:M17" si="6" t="shared">E18-E16-E3-E4-E5-E6-E7-E8</f>
        <v>406.0</v>
      </c>
      <c r="F17" s="5" t="n">
        <f si="6" t="shared"/>
        <v>560.0</v>
      </c>
      <c r="G17" s="5" t="n">
        <f si="6" t="shared"/>
        <v>471.0</v>
      </c>
      <c r="H17" s="5" t="n">
        <f si="6" t="shared"/>
        <v>559.0</v>
      </c>
      <c r="I17" s="5" t="n">
        <f si="6" t="shared"/>
        <v>213.0</v>
      </c>
      <c r="J17" s="5" t="n">
        <f si="6" t="shared"/>
        <v>140.0</v>
      </c>
      <c r="K17" s="5" t="n">
        <f si="6" t="shared"/>
        <v>127.0</v>
      </c>
      <c r="L17" s="5" t="n">
        <f si="6" t="shared"/>
        <v>33.0</v>
      </c>
      <c r="M17" s="5" t="n">
        <f si="6" t="shared"/>
        <v>229.0</v>
      </c>
      <c r="N17" s="11" t="n">
        <f si="5" t="shared"/>
        <v>2880.0</v>
      </c>
      <c r="O17" s="5" t="n">
        <f>O18-O16-O3-O4-O5-O6-O7-O8</f>
        <v>123326.0</v>
      </c>
      <c r="P17" s="5" t="n">
        <f>P18-P16-P3-P4-P5-P6-P7-P8</f>
        <v>21753.0</v>
      </c>
      <c r="Q17" s="11" t="n">
        <f si="2" t="shared"/>
        <v>2651.0</v>
      </c>
      <c r="R17" s="6" t="n">
        <f si="0" t="shared"/>
        <v>8.205582798943794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18189.0</v>
      </c>
      <c r="E18" s="5" t="n">
        <v>44214.0</v>
      </c>
      <c r="F18" s="5" t="n">
        <v>110953.0</v>
      </c>
      <c r="G18" s="5" t="n">
        <v>95675.0</v>
      </c>
      <c r="H18" s="5" t="n">
        <v>101162.0</v>
      </c>
      <c r="I18" s="5" t="n">
        <v>44713.0</v>
      </c>
      <c r="J18" s="5" t="n">
        <v>14764.0</v>
      </c>
      <c r="K18" s="5" t="n">
        <v>8076.0</v>
      </c>
      <c r="L18" s="5" t="n">
        <v>5009.0</v>
      </c>
      <c r="M18" s="5" t="n">
        <v>59518.0</v>
      </c>
      <c r="N18" s="11" t="n">
        <f si="5" t="shared"/>
        <v>502273.0</v>
      </c>
      <c r="O18" s="5" t="n">
        <v>3.8116095E7</v>
      </c>
      <c r="P18" s="5" t="n">
        <v>2945696.0</v>
      </c>
      <c r="Q18" s="11" t="n">
        <f si="2" t="shared"/>
        <v>442755.0</v>
      </c>
      <c r="R18" s="6" t="n">
        <f si="0" t="shared"/>
        <v>6.653106119637271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645.0</v>
      </c>
      <c r="E19" s="5" t="n">
        <v>467.0</v>
      </c>
      <c r="F19" s="5" t="n">
        <v>744.0</v>
      </c>
      <c r="G19" s="5" t="n">
        <v>783.0</v>
      </c>
      <c r="H19" s="5" t="n">
        <v>1142.0</v>
      </c>
      <c r="I19" s="5" t="n">
        <v>1064.0</v>
      </c>
      <c r="J19" s="5" t="n">
        <v>805.0</v>
      </c>
      <c r="K19" s="5" t="n">
        <v>563.0</v>
      </c>
      <c r="L19" s="5" t="n">
        <v>192.0</v>
      </c>
      <c r="M19" s="5" t="n">
        <v>1282.0</v>
      </c>
      <c r="N19" s="11" t="n">
        <f si="5" t="shared"/>
        <v>7687.0</v>
      </c>
      <c r="O19" s="5" t="n">
        <v>179228.0</v>
      </c>
      <c r="P19" s="5" t="n">
        <v>80563.0</v>
      </c>
      <c r="Q19" s="11" t="n">
        <f si="2" t="shared"/>
        <v>6405.0</v>
      </c>
      <c r="R19" s="6" t="n">
        <f si="0" t="shared"/>
        <v>12.578142076502733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4024.0</v>
      </c>
      <c r="E20" s="5" t="n">
        <v>2543.0</v>
      </c>
      <c r="F20" s="5" t="n">
        <v>3475.0</v>
      </c>
      <c r="G20" s="5" t="n">
        <v>3157.0</v>
      </c>
      <c r="H20" s="5" t="n">
        <v>6319.0</v>
      </c>
      <c r="I20" s="5" t="n">
        <v>8376.0</v>
      </c>
      <c r="J20" s="5" t="n">
        <v>6125.0</v>
      </c>
      <c r="K20" s="5" t="n">
        <v>4772.0</v>
      </c>
      <c r="L20" s="5" t="n">
        <v>1740.0</v>
      </c>
      <c r="M20" s="5" t="n">
        <v>5856.0</v>
      </c>
      <c r="N20" s="11" t="n">
        <f si="5" t="shared"/>
        <v>46387.0</v>
      </c>
      <c r="O20" s="5" t="n">
        <v>1008949.0</v>
      </c>
      <c r="P20" s="5" t="n">
        <v>635469.0</v>
      </c>
      <c r="Q20" s="11" t="n">
        <f si="2" t="shared"/>
        <v>40531.0</v>
      </c>
      <c r="R20" s="6" t="n">
        <f si="0" t="shared"/>
        <v>15.678591695245615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12.0</v>
      </c>
      <c r="E21" s="5" t="n">
        <v>19.0</v>
      </c>
      <c r="F21" s="5" t="n">
        <v>16.0</v>
      </c>
      <c r="G21" s="5" t="n">
        <v>19.0</v>
      </c>
      <c r="H21" s="5" t="n">
        <v>28.0</v>
      </c>
      <c r="I21" s="5" t="n">
        <v>67.0</v>
      </c>
      <c r="J21" s="5" t="n">
        <v>65.0</v>
      </c>
      <c r="K21" s="5" t="n">
        <v>28.0</v>
      </c>
      <c r="L21" s="5" t="n">
        <v>4.0</v>
      </c>
      <c r="M21" s="5" t="n">
        <v>172.0</v>
      </c>
      <c r="N21" s="11" t="n">
        <f si="5" t="shared"/>
        <v>430.0</v>
      </c>
      <c r="O21" s="5" t="n">
        <v>11606.0</v>
      </c>
      <c r="P21" s="5" t="n">
        <v>4186.0</v>
      </c>
      <c r="Q21" s="11" t="n">
        <f si="2" t="shared"/>
        <v>258.0</v>
      </c>
      <c r="R21" s="6" t="n">
        <f si="0" t="shared"/>
        <v>16.224806201550386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3.0</v>
      </c>
      <c r="E22" s="5" t="n">
        <v>14.0</v>
      </c>
      <c r="F22" s="5" t="n">
        <v>26.0</v>
      </c>
      <c r="G22" s="5" t="n">
        <v>10.0</v>
      </c>
      <c r="H22" s="5" t="n">
        <v>37.0</v>
      </c>
      <c r="I22" s="5" t="n">
        <v>32.0</v>
      </c>
      <c r="J22" s="5" t="n">
        <v>25.0</v>
      </c>
      <c r="K22" s="5" t="n">
        <v>14.0</v>
      </c>
      <c r="L22" s="5" t="n">
        <v>7.0</v>
      </c>
      <c r="M22" s="5" t="n">
        <v>72.0</v>
      </c>
      <c r="N22" s="11" t="n">
        <f si="5" t="shared"/>
        <v>240.0</v>
      </c>
      <c r="O22" s="5" t="n">
        <v>9965.0</v>
      </c>
      <c r="P22" s="5" t="n">
        <v>2482.0</v>
      </c>
      <c r="Q22" s="11" t="n">
        <f si="2" t="shared"/>
        <v>168.0</v>
      </c>
      <c r="R22" s="6" t="n">
        <f si="0" t="shared"/>
        <v>14.773809523809524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1.0</v>
      </c>
      <c r="F23" s="5" t="n">
        <v>8.0</v>
      </c>
      <c r="G23" s="5" t="n">
        <v>5.0</v>
      </c>
      <c r="H23" s="5" t="n">
        <v>14.0</v>
      </c>
      <c r="I23" s="5" t="n">
        <v>5.0</v>
      </c>
      <c r="J23" s="5" t="n">
        <v>6.0</v>
      </c>
      <c r="K23" s="5" t="n">
        <v>5.0</v>
      </c>
      <c r="L23" s="5" t="n">
        <v>2.0</v>
      </c>
      <c r="M23" s="5" t="n">
        <v>8.0</v>
      </c>
      <c r="N23" s="11" t="n">
        <f si="5" t="shared"/>
        <v>55.0</v>
      </c>
      <c r="O23" s="5" t="n">
        <v>2245.0</v>
      </c>
      <c r="P23" s="5" t="n">
        <v>749.0</v>
      </c>
      <c r="Q23" s="11" t="n">
        <f si="2" t="shared"/>
        <v>47.0</v>
      </c>
      <c r="R23" s="6" t="n">
        <f si="0" t="shared"/>
        <v>15.936170212765957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40.0</v>
      </c>
      <c r="E24" s="5" t="n">
        <f ref="E24:M24" si="7" t="shared">E25-E19-E20-E21-E22-E23</f>
        <v>36.0</v>
      </c>
      <c r="F24" s="5" t="n">
        <f si="7" t="shared"/>
        <v>44.0</v>
      </c>
      <c r="G24" s="5" t="n">
        <f si="7" t="shared"/>
        <v>55.0</v>
      </c>
      <c r="H24" s="5" t="n">
        <f si="7" t="shared"/>
        <v>89.0</v>
      </c>
      <c r="I24" s="5" t="n">
        <f si="7" t="shared"/>
        <v>187.0</v>
      </c>
      <c r="J24" s="5" t="n">
        <f si="7" t="shared"/>
        <v>93.0</v>
      </c>
      <c r="K24" s="5" t="n">
        <f si="7" t="shared"/>
        <v>78.0</v>
      </c>
      <c r="L24" s="5" t="n">
        <f si="7" t="shared"/>
        <v>39.0</v>
      </c>
      <c r="M24" s="5" t="n">
        <f si="7" t="shared"/>
        <v>309.0</v>
      </c>
      <c r="N24" s="11" t="n">
        <f si="5" t="shared"/>
        <v>970.0</v>
      </c>
      <c r="O24" s="5" t="n">
        <f>O25-O19-O20-O21-O22-O23</f>
        <v>143885.0</v>
      </c>
      <c r="P24" s="5" t="n">
        <f>P25-P19-P20-P21-P22-P23</f>
        <v>11582.0</v>
      </c>
      <c r="Q24" s="11" t="n">
        <f si="2" t="shared"/>
        <v>661.0</v>
      </c>
      <c r="R24" s="6" t="n">
        <f si="0" t="shared"/>
        <v>17.521936459909227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4725.0</v>
      </c>
      <c r="E25" s="5" t="n">
        <v>3080.0</v>
      </c>
      <c r="F25" s="5" t="n">
        <v>4313.0</v>
      </c>
      <c r="G25" s="5" t="n">
        <v>4029.0</v>
      </c>
      <c r="H25" s="5" t="n">
        <v>7629.0</v>
      </c>
      <c r="I25" s="5" t="n">
        <v>9731.0</v>
      </c>
      <c r="J25" s="5" t="n">
        <v>7119.0</v>
      </c>
      <c r="K25" s="5" t="n">
        <v>5460.0</v>
      </c>
      <c r="L25" s="5" t="n">
        <v>1984.0</v>
      </c>
      <c r="M25" s="5" t="n">
        <v>7699.0</v>
      </c>
      <c r="N25" s="11" t="n">
        <f si="5" t="shared"/>
        <v>55769.0</v>
      </c>
      <c r="O25" s="5" t="n">
        <v>1355878.0</v>
      </c>
      <c r="P25" s="5" t="n">
        <v>735031.0</v>
      </c>
      <c r="Q25" s="11" t="n">
        <f si="2" t="shared"/>
        <v>48070.0</v>
      </c>
      <c r="R25" s="6" t="n">
        <f si="0" t="shared"/>
        <v>15.290846681922197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37.0</v>
      </c>
      <c r="E26" s="5" t="n">
        <v>32.0</v>
      </c>
      <c r="F26" s="5" t="n">
        <v>26.0</v>
      </c>
      <c r="G26" s="5" t="n">
        <v>31.0</v>
      </c>
      <c r="H26" s="5" t="n">
        <v>55.0</v>
      </c>
      <c r="I26" s="5" t="n">
        <v>86.0</v>
      </c>
      <c r="J26" s="5" t="n">
        <v>107.0</v>
      </c>
      <c r="K26" s="5" t="n">
        <v>64.0</v>
      </c>
      <c r="L26" s="5" t="n">
        <v>18.0</v>
      </c>
      <c r="M26" s="5" t="n">
        <v>77.0</v>
      </c>
      <c r="N26" s="11" t="n">
        <f si="5" t="shared"/>
        <v>533.0</v>
      </c>
      <c r="O26" s="5" t="n">
        <v>20059.0</v>
      </c>
      <c r="P26" s="5" t="n">
        <v>8098.0</v>
      </c>
      <c r="Q26" s="11" t="n">
        <f si="2" t="shared"/>
        <v>456.0</v>
      </c>
      <c r="R26" s="6" t="n">
        <f si="0" t="shared"/>
        <v>17.75877192982456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145.0</v>
      </c>
      <c r="E27" s="5" t="n">
        <v>141.0</v>
      </c>
      <c r="F27" s="5" t="n">
        <v>220.0</v>
      </c>
      <c r="G27" s="5" t="n">
        <v>228.0</v>
      </c>
      <c r="H27" s="5" t="n">
        <v>542.0</v>
      </c>
      <c r="I27" s="5" t="n">
        <v>771.0</v>
      </c>
      <c r="J27" s="5" t="n">
        <v>864.0</v>
      </c>
      <c r="K27" s="5" t="n">
        <v>466.0</v>
      </c>
      <c r="L27" s="5" t="n">
        <v>120.0</v>
      </c>
      <c r="M27" s="5" t="n">
        <v>467.0</v>
      </c>
      <c r="N27" s="11" t="n">
        <f si="5" t="shared"/>
        <v>3964.0</v>
      </c>
      <c r="O27" s="5" t="n">
        <v>122022.0</v>
      </c>
      <c r="P27" s="5" t="n">
        <v>61611.0</v>
      </c>
      <c r="Q27" s="11" t="n">
        <f si="2" t="shared"/>
        <v>3497.0</v>
      </c>
      <c r="R27" s="6" t="n">
        <f si="0" t="shared"/>
        <v>17.618244209322278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183.0</v>
      </c>
      <c r="E28" s="5" t="n">
        <v>207.0</v>
      </c>
      <c r="F28" s="5" t="n">
        <v>298.0</v>
      </c>
      <c r="G28" s="5" t="n">
        <v>272.0</v>
      </c>
      <c r="H28" s="5" t="n">
        <v>521.0</v>
      </c>
      <c r="I28" s="5" t="n">
        <v>827.0</v>
      </c>
      <c r="J28" s="5" t="n">
        <v>735.0</v>
      </c>
      <c r="K28" s="5" t="n">
        <v>273.0</v>
      </c>
      <c r="L28" s="5" t="n">
        <v>73.0</v>
      </c>
      <c r="M28" s="5" t="n">
        <v>745.0</v>
      </c>
      <c r="N28" s="11" t="n">
        <f si="5" t="shared"/>
        <v>4134.0</v>
      </c>
      <c r="O28" s="5" t="n">
        <v>92443.0</v>
      </c>
      <c r="P28" s="5" t="n">
        <v>47294.0</v>
      </c>
      <c r="Q28" s="11" t="n">
        <f si="2" t="shared"/>
        <v>3389.0</v>
      </c>
      <c r="R28" s="6" t="n">
        <f si="0" t="shared"/>
        <v>13.95514901150782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103.0</v>
      </c>
      <c r="E29" s="5" t="n">
        <v>108.0</v>
      </c>
      <c r="F29" s="5" t="n">
        <v>114.0</v>
      </c>
      <c r="G29" s="5" t="n">
        <v>83.0</v>
      </c>
      <c r="H29" s="5" t="n">
        <v>179.0</v>
      </c>
      <c r="I29" s="5" t="n">
        <v>199.0</v>
      </c>
      <c r="J29" s="5" t="n">
        <v>149.0</v>
      </c>
      <c r="K29" s="5" t="n">
        <v>88.0</v>
      </c>
      <c r="L29" s="5" t="n">
        <v>30.0</v>
      </c>
      <c r="M29" s="5" t="n">
        <v>228.0</v>
      </c>
      <c r="N29" s="11" t="n">
        <f si="5" t="shared"/>
        <v>1281.0</v>
      </c>
      <c r="O29" s="5" t="n">
        <v>33353.0</v>
      </c>
      <c r="P29" s="5" t="n">
        <v>13438.0</v>
      </c>
      <c r="Q29" s="11" t="n">
        <f si="2" t="shared"/>
        <v>1053.0</v>
      </c>
      <c r="R29" s="6" t="n">
        <f si="0" t="shared"/>
        <v>12.761633428300096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121.0</v>
      </c>
      <c r="E30" s="5" t="n">
        <v>93.0</v>
      </c>
      <c r="F30" s="5" t="n">
        <v>143.0</v>
      </c>
      <c r="G30" s="5" t="n">
        <v>108.0</v>
      </c>
      <c r="H30" s="5" t="n">
        <v>232.0</v>
      </c>
      <c r="I30" s="5" t="n">
        <v>349.0</v>
      </c>
      <c r="J30" s="5" t="n">
        <v>419.0</v>
      </c>
      <c r="K30" s="5" t="n">
        <v>150.0</v>
      </c>
      <c r="L30" s="5" t="n">
        <v>40.0</v>
      </c>
      <c r="M30" s="5" t="n">
        <v>246.0</v>
      </c>
      <c r="N30" s="11" t="n">
        <f si="5" t="shared"/>
        <v>1901.0</v>
      </c>
      <c r="O30" s="5" t="n">
        <v>44703.0</v>
      </c>
      <c r="P30" s="5" t="n">
        <v>24465.0</v>
      </c>
      <c r="Q30" s="11" t="n">
        <f si="2" t="shared"/>
        <v>1655.0</v>
      </c>
      <c r="R30" s="6" t="n">
        <f si="0" t="shared"/>
        <v>14.782477341389727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35.0</v>
      </c>
      <c r="E31" s="5" t="n">
        <v>36.0</v>
      </c>
      <c r="F31" s="5" t="n">
        <v>56.0</v>
      </c>
      <c r="G31" s="5" t="n">
        <v>42.0</v>
      </c>
      <c r="H31" s="5" t="n">
        <v>135.0</v>
      </c>
      <c r="I31" s="5" t="n">
        <v>148.0</v>
      </c>
      <c r="J31" s="5" t="n">
        <v>179.0</v>
      </c>
      <c r="K31" s="5" t="n">
        <v>68.0</v>
      </c>
      <c r="L31" s="5" t="n">
        <v>13.0</v>
      </c>
      <c r="M31" s="5" t="n">
        <v>154.0</v>
      </c>
      <c r="N31" s="11" t="n">
        <f si="5" t="shared"/>
        <v>866.0</v>
      </c>
      <c r="O31" s="5" t="n">
        <v>14534.0</v>
      </c>
      <c r="P31" s="5" t="n">
        <v>10324.0</v>
      </c>
      <c r="Q31" s="11" t="n">
        <f si="2" t="shared"/>
        <v>712.0</v>
      </c>
      <c r="R31" s="6" t="n">
        <f si="0" t="shared"/>
        <v>14.5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31.0</v>
      </c>
      <c r="E32" s="5" t="n">
        <v>47.0</v>
      </c>
      <c r="F32" s="5" t="n">
        <v>52.0</v>
      </c>
      <c r="G32" s="5" t="n">
        <v>54.0</v>
      </c>
      <c r="H32" s="5" t="n">
        <v>131.0</v>
      </c>
      <c r="I32" s="5" t="n">
        <v>167.0</v>
      </c>
      <c r="J32" s="5" t="n">
        <v>128.0</v>
      </c>
      <c r="K32" s="5" t="n">
        <v>81.0</v>
      </c>
      <c r="L32" s="5" t="n">
        <v>24.0</v>
      </c>
      <c r="M32" s="5" t="n">
        <v>102.0</v>
      </c>
      <c r="N32" s="11" t="n">
        <f si="5" t="shared"/>
        <v>817.0</v>
      </c>
      <c r="O32" s="5" t="n">
        <v>21484.0</v>
      </c>
      <c r="P32" s="5" t="n">
        <v>11176.0</v>
      </c>
      <c r="Q32" s="11" t="n">
        <f si="2" t="shared"/>
        <v>715.0</v>
      </c>
      <c r="R32" s="6" t="n">
        <f si="0" t="shared"/>
        <v>15.63076923076923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508.0</v>
      </c>
      <c r="E33" s="5" t="n">
        <v>258.0</v>
      </c>
      <c r="F33" s="5" t="n">
        <v>486.0</v>
      </c>
      <c r="G33" s="5" t="n">
        <v>468.0</v>
      </c>
      <c r="H33" s="5" t="n">
        <v>747.0</v>
      </c>
      <c r="I33" s="5" t="n">
        <v>874.0</v>
      </c>
      <c r="J33" s="5" t="n">
        <v>778.0</v>
      </c>
      <c r="K33" s="5" t="n">
        <v>489.0</v>
      </c>
      <c r="L33" s="5" t="n">
        <v>185.0</v>
      </c>
      <c r="M33" s="5" t="n">
        <v>806.0</v>
      </c>
      <c r="N33" s="11" t="n">
        <f si="5" t="shared"/>
        <v>5599.0</v>
      </c>
      <c r="O33" s="5" t="n">
        <v>160928.0</v>
      </c>
      <c r="P33" s="5" t="n">
        <v>70336.0</v>
      </c>
      <c r="Q33" s="11" t="n">
        <f si="2" t="shared"/>
        <v>4793.0</v>
      </c>
      <c r="R33" s="6" t="n">
        <f si="0" t="shared"/>
        <v>14.674733987064469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41.0</v>
      </c>
      <c r="E34" s="5" t="n">
        <v>48.0</v>
      </c>
      <c r="F34" s="5" t="n">
        <v>43.0</v>
      </c>
      <c r="G34" s="5" t="n">
        <v>34.0</v>
      </c>
      <c r="H34" s="5" t="n">
        <v>83.0</v>
      </c>
      <c r="I34" s="5" t="n">
        <v>153.0</v>
      </c>
      <c r="J34" s="5" t="n">
        <v>139.0</v>
      </c>
      <c r="K34" s="5" t="n">
        <v>77.0</v>
      </c>
      <c r="L34" s="5" t="n">
        <v>3.0</v>
      </c>
      <c r="M34" s="5" t="n">
        <v>426.0</v>
      </c>
      <c r="N34" s="11" t="n">
        <f si="5" t="shared"/>
        <v>1047.0</v>
      </c>
      <c r="O34" s="5" t="n">
        <v>13392.0</v>
      </c>
      <c r="P34" s="5" t="n">
        <v>9100.0</v>
      </c>
      <c r="Q34" s="11" t="n">
        <f si="2" t="shared"/>
        <v>621.0</v>
      </c>
      <c r="R34" s="6" t="n">
        <f si="0" t="shared"/>
        <v>14.65378421900161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31.0</v>
      </c>
      <c r="E35" s="5" t="n">
        <v>13.0</v>
      </c>
      <c r="F35" s="5" t="n">
        <v>3.0</v>
      </c>
      <c r="G35" s="5" t="n">
        <v>9.0</v>
      </c>
      <c r="H35" s="5" t="n">
        <v>13.0</v>
      </c>
      <c r="I35" s="5" t="n">
        <v>6.0</v>
      </c>
      <c r="J35" s="5" t="n">
        <v>4.0</v>
      </c>
      <c r="K35" s="5" t="n">
        <v>2.0</v>
      </c>
      <c r="L35" s="5" t="n">
        <v>3.0</v>
      </c>
      <c r="M35" s="5" t="n">
        <v>43.0</v>
      </c>
      <c r="N35" s="11" t="n">
        <f si="5" t="shared"/>
        <v>127.0</v>
      </c>
      <c r="O35" s="5" t="n">
        <v>4099.0</v>
      </c>
      <c r="P35" s="5" t="n">
        <v>660.0</v>
      </c>
      <c r="Q35" s="11" t="n">
        <f si="2" t="shared"/>
        <v>84.0</v>
      </c>
      <c r="R35" s="6" t="n">
        <f si="0" t="shared"/>
        <v>7.857142857142857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17.0</v>
      </c>
      <c r="E36" s="5" t="n">
        <v>25.0</v>
      </c>
      <c r="F36" s="5" t="n">
        <v>28.0</v>
      </c>
      <c r="G36" s="5" t="n">
        <v>26.0</v>
      </c>
      <c r="H36" s="5" t="n">
        <v>66.0</v>
      </c>
      <c r="I36" s="5" t="n">
        <v>86.0</v>
      </c>
      <c r="J36" s="5" t="n">
        <v>72.0</v>
      </c>
      <c r="K36" s="5" t="n">
        <v>42.0</v>
      </c>
      <c r="L36" s="5" t="n">
        <v>15.0</v>
      </c>
      <c r="M36" s="5" t="n">
        <v>20.0</v>
      </c>
      <c r="N36" s="11" t="n">
        <f si="5" t="shared"/>
        <v>397.0</v>
      </c>
      <c r="O36" s="5" t="n">
        <v>9577.0</v>
      </c>
      <c r="P36" s="5" t="n">
        <v>6204.0</v>
      </c>
      <c r="Q36" s="11" t="n">
        <f si="2" t="shared"/>
        <v>377.0</v>
      </c>
      <c r="R36" s="6" t="n">
        <f si="0" t="shared"/>
        <v>16.456233421750664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18.0</v>
      </c>
      <c r="E37" s="5" t="n">
        <v>34.0</v>
      </c>
      <c r="F37" s="5" t="n">
        <v>25.0</v>
      </c>
      <c r="G37" s="5" t="n">
        <v>16.0</v>
      </c>
      <c r="H37" s="5" t="n">
        <v>46.0</v>
      </c>
      <c r="I37" s="5" t="n">
        <v>78.0</v>
      </c>
      <c r="J37" s="5" t="n">
        <v>62.0</v>
      </c>
      <c r="K37" s="5" t="n">
        <v>40.0</v>
      </c>
      <c r="L37" s="5" t="n">
        <v>36.0</v>
      </c>
      <c r="M37" s="5" t="n">
        <v>184.0</v>
      </c>
      <c r="N37" s="11" t="n">
        <f si="5" t="shared"/>
        <v>539.0</v>
      </c>
      <c r="O37" s="5" t="n">
        <v>29742.0</v>
      </c>
      <c r="P37" s="5" t="n">
        <v>7235.0</v>
      </c>
      <c r="Q37" s="11" t="n">
        <f si="2" t="shared"/>
        <v>355.0</v>
      </c>
      <c r="R37" s="6" t="n">
        <f si="0" t="shared"/>
        <v>20.380281690140844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345.0</v>
      </c>
      <c r="E38" s="5" t="n">
        <f ref="E38:M38" si="8" t="shared">E39-E26-E27-E28-E29-E30-E31-E32-E33-E34-E35-E36-E37</f>
        <v>213.0</v>
      </c>
      <c r="F38" s="5" t="n">
        <f si="8" t="shared"/>
        <v>290.0</v>
      </c>
      <c r="G38" s="5" t="n">
        <f si="8" t="shared"/>
        <v>315.0</v>
      </c>
      <c r="H38" s="5" t="n">
        <f si="8" t="shared"/>
        <v>558.0</v>
      </c>
      <c r="I38" s="5" t="n">
        <f si="8" t="shared"/>
        <v>701.0</v>
      </c>
      <c r="J38" s="5" t="n">
        <f si="8" t="shared"/>
        <v>523.0</v>
      </c>
      <c r="K38" s="5" t="n">
        <f si="8" t="shared"/>
        <v>299.0</v>
      </c>
      <c r="L38" s="5" t="n">
        <f si="8" t="shared"/>
        <v>105.0</v>
      </c>
      <c r="M38" s="5" t="n">
        <f si="8" t="shared"/>
        <v>813.0</v>
      </c>
      <c r="N38" s="11" t="n">
        <f si="5" t="shared"/>
        <v>4162.0</v>
      </c>
      <c r="O38" s="5" t="n">
        <f>O39-O26-O27-O28-O29-O30-O31-O32-O33-O34-O35-O36-O37</f>
        <v>104317.0</v>
      </c>
      <c r="P38" s="5" t="n">
        <f>P39-P26-P27-P28-P29-P30-P31-P32-P33-P34-P35-P36-P37</f>
        <v>46770.0</v>
      </c>
      <c r="Q38" s="11" t="n">
        <f si="2" t="shared"/>
        <v>3349.0</v>
      </c>
      <c r="R38" s="6" t="n">
        <f si="0" t="shared"/>
        <v>13.965362794864138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1615.0</v>
      </c>
      <c r="E39" s="5" t="n">
        <v>1255.0</v>
      </c>
      <c r="F39" s="5" t="n">
        <v>1784.0</v>
      </c>
      <c r="G39" s="5" t="n">
        <v>1686.0</v>
      </c>
      <c r="H39" s="5" t="n">
        <v>3308.0</v>
      </c>
      <c r="I39" s="5" t="n">
        <v>4445.0</v>
      </c>
      <c r="J39" s="5" t="n">
        <v>4159.0</v>
      </c>
      <c r="K39" s="5" t="n">
        <v>2139.0</v>
      </c>
      <c r="L39" s="5" t="n">
        <v>665.0</v>
      </c>
      <c r="M39" s="5" t="n">
        <v>4311.0</v>
      </c>
      <c r="N39" s="11" t="n">
        <f si="5" t="shared"/>
        <v>25367.0</v>
      </c>
      <c r="O39" s="5" t="n">
        <v>670653.0</v>
      </c>
      <c r="P39" s="5" t="n">
        <v>316711.0</v>
      </c>
      <c r="Q39" s="11" t="n">
        <f si="2" t="shared"/>
        <v>21056.0</v>
      </c>
      <c r="R39" s="6" t="n">
        <f si="0" t="shared"/>
        <v>15.041365881458967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335.0</v>
      </c>
      <c r="E40" s="5" t="n">
        <v>313.0</v>
      </c>
      <c r="F40" s="5" t="n">
        <v>432.0</v>
      </c>
      <c r="G40" s="5" t="n">
        <v>521.0</v>
      </c>
      <c r="H40" s="5" t="n">
        <v>940.0</v>
      </c>
      <c r="I40" s="5" t="n">
        <v>915.0</v>
      </c>
      <c r="J40" s="5" t="n">
        <v>303.0</v>
      </c>
      <c r="K40" s="5" t="n">
        <v>132.0</v>
      </c>
      <c r="L40" s="5" t="n">
        <v>63.0</v>
      </c>
      <c r="M40" s="5" t="n">
        <v>856.0</v>
      </c>
      <c r="N40" s="11" t="n">
        <f si="5" t="shared"/>
        <v>4810.0</v>
      </c>
      <c r="O40" s="5" t="n">
        <v>63599.0</v>
      </c>
      <c r="P40" s="5" t="n">
        <v>36658.0</v>
      </c>
      <c r="Q40" s="11" t="n">
        <f si="2" t="shared"/>
        <v>3954.0</v>
      </c>
      <c r="R40" s="6" t="n">
        <f si="0" t="shared"/>
        <v>9.27111785533637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60.0</v>
      </c>
      <c r="E41" s="5" t="n">
        <v>68.0</v>
      </c>
      <c r="F41" s="5" t="n">
        <v>104.0</v>
      </c>
      <c r="G41" s="5" t="n">
        <v>63.0</v>
      </c>
      <c r="H41" s="5" t="n">
        <v>168.0</v>
      </c>
      <c r="I41" s="5" t="n">
        <v>233.0</v>
      </c>
      <c r="J41" s="5" t="n">
        <v>80.0</v>
      </c>
      <c r="K41" s="5" t="n">
        <v>33.0</v>
      </c>
      <c r="L41" s="5" t="n">
        <v>25.0</v>
      </c>
      <c r="M41" s="5" t="n">
        <v>135.0</v>
      </c>
      <c r="N41" s="11" t="n">
        <f si="5" t="shared"/>
        <v>969.0</v>
      </c>
      <c r="O41" s="5" t="n">
        <v>23164.0</v>
      </c>
      <c r="P41" s="5" t="n">
        <v>9421.0</v>
      </c>
      <c r="Q41" s="11" t="n">
        <f si="2" t="shared"/>
        <v>834.0</v>
      </c>
      <c r="R41" s="6" t="n">
        <f si="0" t="shared"/>
        <v>11.296163069544365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13.0</v>
      </c>
      <c r="E42" s="5" t="n">
        <f ref="E42:M42" si="9" t="shared">E43-E40-E41</f>
        <v>8.0</v>
      </c>
      <c r="F42" s="5" t="n">
        <f si="9" t="shared"/>
        <v>10.0</v>
      </c>
      <c r="G42" s="5" t="n">
        <f si="9" t="shared"/>
        <v>6.0</v>
      </c>
      <c r="H42" s="5" t="n">
        <f si="9" t="shared"/>
        <v>40.0</v>
      </c>
      <c r="I42" s="5" t="n">
        <f si="9" t="shared"/>
        <v>36.0</v>
      </c>
      <c r="J42" s="5" t="n">
        <f si="9" t="shared"/>
        <v>23.0</v>
      </c>
      <c r="K42" s="5" t="n">
        <f si="9" t="shared"/>
        <v>12.0</v>
      </c>
      <c r="L42" s="5" t="n">
        <f si="9" t="shared"/>
        <v>5.0</v>
      </c>
      <c r="M42" s="5" t="n">
        <f si="9" t="shared"/>
        <v>30.0</v>
      </c>
      <c r="N42" s="11" t="n">
        <f si="5" t="shared"/>
        <v>183.0</v>
      </c>
      <c r="O42" s="5" t="n">
        <f>O43-O40-O41</f>
        <v>15110.0</v>
      </c>
      <c r="P42" s="5" t="n">
        <f>P43-P40-P41</f>
        <v>2156.0</v>
      </c>
      <c r="Q42" s="11" t="n">
        <f si="2" t="shared"/>
        <v>153.0</v>
      </c>
      <c r="R42" s="6" t="n">
        <f si="0" t="shared"/>
        <v>14.091503267973856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408.0</v>
      </c>
      <c r="E43" s="5" t="n">
        <v>389.0</v>
      </c>
      <c r="F43" s="5" t="n">
        <v>546.0</v>
      </c>
      <c r="G43" s="5" t="n">
        <v>590.0</v>
      </c>
      <c r="H43" s="5" t="n">
        <v>1148.0</v>
      </c>
      <c r="I43" s="5" t="n">
        <v>1184.0</v>
      </c>
      <c r="J43" s="5" t="n">
        <v>406.0</v>
      </c>
      <c r="K43" s="5" t="n">
        <v>177.0</v>
      </c>
      <c r="L43" s="5" t="n">
        <v>93.0</v>
      </c>
      <c r="M43" s="5" t="n">
        <v>1021.0</v>
      </c>
      <c r="N43" s="11" t="n">
        <f si="5" t="shared"/>
        <v>5962.0</v>
      </c>
      <c r="O43" s="5" t="n">
        <v>101873.0</v>
      </c>
      <c r="P43" s="5" t="n">
        <v>48235.0</v>
      </c>
      <c r="Q43" s="11" t="n">
        <f si="2" t="shared"/>
        <v>4941.0</v>
      </c>
      <c r="R43" s="6" t="n">
        <f si="0" t="shared"/>
        <v>9.762193887876949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16.0</v>
      </c>
      <c r="E44" s="8" t="n">
        <v>11.0</v>
      </c>
      <c r="F44" s="8" t="n">
        <v>18.0</v>
      </c>
      <c r="G44" s="8" t="n">
        <v>11.0</v>
      </c>
      <c r="H44" s="8" t="n">
        <v>33.0</v>
      </c>
      <c r="I44" s="8" t="n">
        <v>48.0</v>
      </c>
      <c r="J44" s="8" t="n">
        <v>57.0</v>
      </c>
      <c r="K44" s="8" t="n">
        <v>34.0</v>
      </c>
      <c r="L44" s="8" t="n">
        <v>16.0</v>
      </c>
      <c r="M44" s="8" t="n">
        <v>136.0</v>
      </c>
      <c r="N44" s="11" t="n">
        <f si="5" t="shared"/>
        <v>380.0</v>
      </c>
      <c r="O44" s="8" t="n">
        <v>83494.0</v>
      </c>
      <c r="P44" s="8" t="n">
        <v>4916.0</v>
      </c>
      <c r="Q44" s="11" t="n">
        <f si="2" t="shared"/>
        <v>244.0</v>
      </c>
      <c r="R44" s="6" t="n">
        <f si="0" t="shared"/>
        <v>20.147540983606557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11.0</v>
      </c>
      <c r="E45" s="8" t="n">
        <f ref="E45:M45" si="10" t="shared">E46-E44</f>
        <v>10.0</v>
      </c>
      <c r="F45" s="8" t="n">
        <f si="10" t="shared"/>
        <v>16.0</v>
      </c>
      <c r="G45" s="8" t="n">
        <f si="10" t="shared"/>
        <v>9.0</v>
      </c>
      <c r="H45" s="8" t="n">
        <f si="10" t="shared"/>
        <v>31.0</v>
      </c>
      <c r="I45" s="8" t="n">
        <f si="10" t="shared"/>
        <v>49.0</v>
      </c>
      <c r="J45" s="8" t="n">
        <f si="10" t="shared"/>
        <v>70.0</v>
      </c>
      <c r="K45" s="8" t="n">
        <f si="10" t="shared"/>
        <v>37.0</v>
      </c>
      <c r="L45" s="8" t="n">
        <f si="10" t="shared"/>
        <v>17.0</v>
      </c>
      <c r="M45" s="8" t="n">
        <f si="10" t="shared"/>
        <v>148.0</v>
      </c>
      <c r="N45" s="11" t="n">
        <f si="5" t="shared"/>
        <v>398.0</v>
      </c>
      <c r="O45" s="8" t="n">
        <f>O46-O44</f>
        <v>95929.0</v>
      </c>
      <c r="P45" s="8" t="n">
        <f>P46-P44</f>
        <v>5572.0</v>
      </c>
      <c r="Q45" s="11" t="n">
        <f si="2" t="shared"/>
        <v>250.0</v>
      </c>
      <c r="R45" s="6" t="n">
        <f si="0" t="shared"/>
        <v>22.288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27.0</v>
      </c>
      <c r="E46" s="8" t="n">
        <v>21.0</v>
      </c>
      <c r="F46" s="8" t="n">
        <v>34.0</v>
      </c>
      <c r="G46" s="8" t="n">
        <v>20.0</v>
      </c>
      <c r="H46" s="8" t="n">
        <v>64.0</v>
      </c>
      <c r="I46" s="8" t="n">
        <v>97.0</v>
      </c>
      <c r="J46" s="8" t="n">
        <v>127.0</v>
      </c>
      <c r="K46" s="8" t="n">
        <v>71.0</v>
      </c>
      <c r="L46" s="8" t="n">
        <v>33.0</v>
      </c>
      <c r="M46" s="8" t="n">
        <v>284.0</v>
      </c>
      <c r="N46" s="11" t="n">
        <f si="5" t="shared"/>
        <v>778.0</v>
      </c>
      <c r="O46" s="8" t="n">
        <v>179423.0</v>
      </c>
      <c r="P46" s="8" t="n">
        <v>10488.0</v>
      </c>
      <c r="Q46" s="11" t="n">
        <f si="2" t="shared"/>
        <v>494.0</v>
      </c>
      <c r="R46" s="6" t="n">
        <f si="0" t="shared"/>
        <v>21.23076923076923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6.0</v>
      </c>
      <c r="E47" s="5" t="n">
        <v>8.0</v>
      </c>
      <c r="F47" s="5" t="n">
        <v>20.0</v>
      </c>
      <c r="G47" s="5" t="n">
        <v>16.0</v>
      </c>
      <c r="H47" s="5" t="n">
        <v>12.0</v>
      </c>
      <c r="I47" s="5" t="n">
        <v>24.0</v>
      </c>
      <c r="J47" s="5" t="n">
        <v>9.0</v>
      </c>
      <c r="K47" s="5" t="n">
        <v>4.0</v>
      </c>
      <c r="L47" s="5" t="n">
        <v>1.0</v>
      </c>
      <c r="M47" s="5" t="n">
        <v>29.0</v>
      </c>
      <c r="N47" s="11" t="n">
        <f si="5" t="shared"/>
        <v>129.0</v>
      </c>
      <c r="O47" s="5" t="n">
        <v>7718.0</v>
      </c>
      <c r="P47" s="5" t="n">
        <v>869.0</v>
      </c>
      <c r="Q47" s="11" t="n">
        <f si="2" t="shared"/>
        <v>100.0</v>
      </c>
      <c r="R47" s="6" t="n">
        <f si="0" t="shared"/>
        <v>8.69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24970.0</v>
      </c>
      <c r="E48" s="5" t="n">
        <f ref="E48:M48" si="11" t="shared">E47+E46+E43+E39+E25+E18</f>
        <v>48967.0</v>
      </c>
      <c r="F48" s="5" t="n">
        <f si="11" t="shared"/>
        <v>117650.0</v>
      </c>
      <c r="G48" s="5" t="n">
        <f si="11" t="shared"/>
        <v>102016.0</v>
      </c>
      <c r="H48" s="5" t="n">
        <f si="11" t="shared"/>
        <v>113323.0</v>
      </c>
      <c r="I48" s="5" t="n">
        <f si="11" t="shared"/>
        <v>60194.0</v>
      </c>
      <c r="J48" s="5" t="n">
        <f si="11" t="shared"/>
        <v>26584.0</v>
      </c>
      <c r="K48" s="5" t="n">
        <f si="11" t="shared"/>
        <v>15927.0</v>
      </c>
      <c r="L48" s="5" t="n">
        <f si="11" t="shared"/>
        <v>7785.0</v>
      </c>
      <c r="M48" s="5" t="n">
        <f si="11" t="shared"/>
        <v>72862.0</v>
      </c>
      <c r="N48" s="11" t="n">
        <f si="5" t="shared"/>
        <v>590278.0</v>
      </c>
      <c r="O48" s="5" t="n">
        <f>O47+O46+O43+O39+O25+O18</f>
        <v>4.043164E7</v>
      </c>
      <c r="P48" s="5" t="n">
        <f>P47+P46+P43+P39+P25+P18</f>
        <v>4057030.0</v>
      </c>
      <c r="Q48" s="11" t="n">
        <f si="2" t="shared"/>
        <v>517416.0</v>
      </c>
      <c r="R48" s="6" t="n">
        <f si="0" t="shared"/>
        <v>7.840944230561096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4.230210172156171</v>
      </c>
      <c r="E49" s="6" t="n">
        <f ref="E49" si="13" t="shared">E48/$N$48*100</f>
        <v>8.29558275931002</v>
      </c>
      <c r="F49" s="6" t="n">
        <f ref="F49" si="14" t="shared">F48/$N$48*100</f>
        <v>19.931286614103865</v>
      </c>
      <c r="G49" s="6" t="n">
        <f ref="G49" si="15" t="shared">G48/$N$48*100</f>
        <v>17.282704081805523</v>
      </c>
      <c r="H49" s="6" t="n">
        <f ref="H49" si="16" t="shared">H48/$N$48*100</f>
        <v>19.198242184191177</v>
      </c>
      <c r="I49" s="6" t="n">
        <f ref="I49" si="17" t="shared">I48/$N$48*100</f>
        <v>10.197567925621486</v>
      </c>
      <c r="J49" s="6" t="n">
        <f ref="J49" si="18" t="shared">J48/$N$48*100</f>
        <v>4.503640657452928</v>
      </c>
      <c r="K49" s="6" t="n">
        <f ref="K49" si="19" t="shared">K48/$N$48*100</f>
        <v>2.6982201606700573</v>
      </c>
      <c r="L49" s="6" t="n">
        <f ref="L49" si="20" t="shared">L48/$N$48*100</f>
        <v>1.3188700917194949</v>
      </c>
      <c r="M49" s="6" t="n">
        <f ref="M49" si="21" t="shared">M48/$N$48*100</f>
        <v>12.343675352969278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