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<sst xmlns="http://schemas.openxmlformats.org/spreadsheetml/2006/main" count="109" uniqueCount="64">
  <si>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</si>
  <si>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</si>
  <si>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</si>
  <si>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</si>
  <si>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</si>
  <si>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</si>
  <si>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</si>
  <si>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</si>
  <si>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</si>
  <si>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</si>
  <si>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</si>
  <si>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</si>
  <si>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</si>
  <si>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</si>
  <si>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</si>
  <si>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</si>
  <si>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</si>
  <si>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</si>
  <si>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</si>
  <si>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</si>
  <si>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</si>
  <si>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</si>
  <si>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</si>
  <si>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</si>
  <si>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</si>
  <si>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</si>
  <si>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</si>
  <si>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</si>
  <si>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</si>
  <si>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</si>
  <si>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</si>
  <si>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</si>
  <si>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</si>
  <si>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</si>
  <si>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</si>
  <si>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</si>
  <si>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</si>
  <si>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</si>
  <si>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</si>
  <si>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</si>
  <si>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</si>
  <si>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</si>
  <si>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</si>
  <si>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</si>
  <si>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</si>
  <si>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</si>
  <si>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</si>
  <si>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</si>
  <si>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</si>
  <si>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</si>
  <si>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</si>
  <si>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</si>
  <si>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</si>
  <si>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</si>
  <si>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</si>
  <si>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</si>
  <si>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</si>
  <si>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</si>
  <si>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</si>
  <si>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</si>
  <si>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</si>
  <si>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</si>
  <si>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112年8月來臺旅客人次－按年齡分
Table 1-5   Visitor Arrivals by Age,
August,2023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</si>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</sst>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14044.0</v>
      </c>
      <c r="E3" s="2" t="n">
        <v>20429.0</v>
      </c>
      <c r="F3" s="2" t="n">
        <v>31476.0</v>
      </c>
      <c r="G3" s="2" t="n">
        <v>30964.0</v>
      </c>
      <c r="H3" s="2" t="n">
        <v>27768.0</v>
      </c>
      <c r="I3" s="2" t="n">
        <v>17260.0</v>
      </c>
      <c r="J3" s="2" t="n">
        <v>18880.0</v>
      </c>
      <c r="K3" s="2" t="n">
        <f>SUM(D3:J3)</f>
        <v>160821.0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854.0</v>
      </c>
      <c r="E4" s="2" t="n">
        <v>1023.0</v>
      </c>
      <c r="F4" s="2" t="n">
        <v>2105.0</v>
      </c>
      <c r="G4" s="2" t="n">
        <v>8924.0</v>
      </c>
      <c r="H4" s="2" t="n">
        <v>8229.0</v>
      </c>
      <c r="I4" s="2" t="n">
        <v>2726.0</v>
      </c>
      <c r="J4" s="2" t="n">
        <v>1739.0</v>
      </c>
      <c r="K4" s="2" t="n">
        <f ref="K4:K48" si="0" t="shared">SUM(D4:J4)</f>
        <v>25600.0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4025.0</v>
      </c>
      <c r="E5" s="2" t="n">
        <v>10928.0</v>
      </c>
      <c r="F5" s="2" t="n">
        <v>18898.0</v>
      </c>
      <c r="G5" s="2" t="n">
        <v>12595.0</v>
      </c>
      <c r="H5" s="2" t="n">
        <v>18680.0</v>
      </c>
      <c r="I5" s="2" t="n">
        <v>19405.0</v>
      </c>
      <c r="J5" s="2" t="n">
        <v>13241.0</v>
      </c>
      <c r="K5" s="2" t="n">
        <f si="0" t="shared"/>
        <v>97772.0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1208.0</v>
      </c>
      <c r="E6" s="2" t="n">
        <v>3490.0</v>
      </c>
      <c r="F6" s="2" t="n">
        <v>14102.0</v>
      </c>
      <c r="G6" s="2" t="n">
        <v>10806.0</v>
      </c>
      <c r="H6" s="2" t="n">
        <v>8342.0</v>
      </c>
      <c r="I6" s="2" t="n">
        <v>8035.0</v>
      </c>
      <c r="J6" s="2" t="n">
        <v>4997.0</v>
      </c>
      <c r="K6" s="2" t="n">
        <f si="0" t="shared"/>
        <v>50980.0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81.0</v>
      </c>
      <c r="E7" s="2" t="n">
        <v>120.0</v>
      </c>
      <c r="F7" s="2" t="n">
        <v>656.0</v>
      </c>
      <c r="G7" s="2" t="n">
        <v>918.0</v>
      </c>
      <c r="H7" s="2" t="n">
        <v>692.0</v>
      </c>
      <c r="I7" s="2" t="n">
        <v>369.0</v>
      </c>
      <c r="J7" s="2" t="n">
        <v>193.0</v>
      </c>
      <c r="K7" s="2" t="n">
        <f si="0" t="shared"/>
        <v>3029.0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65.0</v>
      </c>
      <c r="E8" s="2" t="n">
        <v>114.0</v>
      </c>
      <c r="F8" s="2" t="n">
        <v>291.0</v>
      </c>
      <c r="G8" s="2" t="n">
        <v>381.0</v>
      </c>
      <c r="H8" s="2" t="n">
        <v>311.0</v>
      </c>
      <c r="I8" s="2" t="n">
        <v>228.0</v>
      </c>
      <c r="J8" s="2" t="n">
        <v>172.0</v>
      </c>
      <c r="K8" s="2" t="n">
        <f si="0" t="shared"/>
        <v>1562.0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1106.0</v>
      </c>
      <c r="E9" s="2" t="n">
        <v>2636.0</v>
      </c>
      <c r="F9" s="2" t="n">
        <v>7673.0</v>
      </c>
      <c r="G9" s="2" t="n">
        <v>6056.0</v>
      </c>
      <c r="H9" s="2" t="n">
        <v>4765.0</v>
      </c>
      <c r="I9" s="2" t="n">
        <v>3849.0</v>
      </c>
      <c r="J9" s="2" t="n">
        <v>2943.0</v>
      </c>
      <c r="K9" s="2" t="n">
        <f si="0" t="shared"/>
        <v>29028.0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1126.0</v>
      </c>
      <c r="E10" s="2" t="n">
        <v>494.0</v>
      </c>
      <c r="F10" s="2" t="n">
        <v>5311.0</v>
      </c>
      <c r="G10" s="2" t="n">
        <v>6739.0</v>
      </c>
      <c r="H10" s="2" t="n">
        <v>4688.0</v>
      </c>
      <c r="I10" s="2" t="n">
        <v>4019.0</v>
      </c>
      <c r="J10" s="2" t="n">
        <v>3513.0</v>
      </c>
      <c r="K10" s="2" t="n">
        <f si="0" t="shared"/>
        <v>25890.0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166.0</v>
      </c>
      <c r="E11" s="2" t="n">
        <v>1717.0</v>
      </c>
      <c r="F11" s="2" t="n">
        <v>6423.0</v>
      </c>
      <c r="G11" s="2" t="n">
        <v>4615.0</v>
      </c>
      <c r="H11" s="2" t="n">
        <v>2898.0</v>
      </c>
      <c r="I11" s="2" t="n">
        <v>999.0</v>
      </c>
      <c r="J11" s="2" t="n">
        <v>776.0</v>
      </c>
      <c r="K11" s="2" t="n">
        <f si="0" t="shared"/>
        <v>17594.0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803.0</v>
      </c>
      <c r="E12" s="2" t="n">
        <v>1333.0</v>
      </c>
      <c r="F12" s="2" t="n">
        <v>7786.0</v>
      </c>
      <c r="G12" s="2" t="n">
        <v>10490.0</v>
      </c>
      <c r="H12" s="2" t="n">
        <v>4964.0</v>
      </c>
      <c r="I12" s="2" t="n">
        <v>2707.0</v>
      </c>
      <c r="J12" s="2" t="n">
        <v>1981.0</v>
      </c>
      <c r="K12" s="2" t="n">
        <f si="0" t="shared"/>
        <v>30064.0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309.0</v>
      </c>
      <c r="E13" s="2" t="n">
        <v>671.0</v>
      </c>
      <c r="F13" s="2" t="n">
        <v>6587.0</v>
      </c>
      <c r="G13" s="2" t="n">
        <v>7355.0</v>
      </c>
      <c r="H13" s="2" t="n">
        <v>3970.0</v>
      </c>
      <c r="I13" s="2" t="n">
        <v>2103.0</v>
      </c>
      <c r="J13" s="2" t="n">
        <v>1435.0</v>
      </c>
      <c r="K13" s="2" t="n">
        <f si="0" t="shared"/>
        <v>22430.0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932.0</v>
      </c>
      <c r="E14" s="2" t="n">
        <v>2463.0</v>
      </c>
      <c r="F14" s="2" t="n">
        <v>11009.0</v>
      </c>
      <c r="G14" s="2" t="n">
        <v>12059.0</v>
      </c>
      <c r="H14" s="2" t="n">
        <v>6062.0</v>
      </c>
      <c r="I14" s="2" t="n">
        <v>2631.0</v>
      </c>
      <c r="J14" s="2" t="n">
        <v>2297.0</v>
      </c>
      <c r="K14" s="2" t="n">
        <f si="0" t="shared"/>
        <v>37453.0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63.0</v>
      </c>
      <c r="E15" s="2" t="n">
        <f ref="E15:J15" si="1" t="shared">E16-E9-E10-E11-E12-E13-E14</f>
        <v>454.0</v>
      </c>
      <c r="F15" s="2" t="n">
        <f si="1" t="shared"/>
        <v>809.0</v>
      </c>
      <c r="G15" s="2" t="n">
        <f si="1" t="shared"/>
        <v>408.0</v>
      </c>
      <c r="H15" s="2" t="n">
        <f si="1" t="shared"/>
        <v>290.0</v>
      </c>
      <c r="I15" s="2" t="n">
        <f si="1" t="shared"/>
        <v>226.0</v>
      </c>
      <c r="J15" s="2" t="n">
        <f si="1" t="shared"/>
        <v>178.0</v>
      </c>
      <c r="K15" s="2" t="n">
        <f si="0" t="shared"/>
        <v>2428.0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4505.0</v>
      </c>
      <c r="E16" s="2" t="n">
        <v>9768.0</v>
      </c>
      <c r="F16" s="2" t="n">
        <v>45598.0</v>
      </c>
      <c r="G16" s="2" t="n">
        <v>47722.0</v>
      </c>
      <c r="H16" s="2" t="n">
        <v>27637.0</v>
      </c>
      <c r="I16" s="2" t="n">
        <v>16534.0</v>
      </c>
      <c r="J16" s="2" t="n">
        <v>13123.0</v>
      </c>
      <c r="K16" s="2" t="n">
        <f si="0" t="shared"/>
        <v>164887.0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97.0</v>
      </c>
      <c r="E17" s="2" t="n">
        <f ref="E17:J17" si="2" t="shared">E18-E16-E3-E4-E5-E6-E7-E8</f>
        <v>213.0</v>
      </c>
      <c r="F17" s="2" t="n">
        <f si="2" t="shared"/>
        <v>565.0</v>
      </c>
      <c r="G17" s="2" t="n">
        <f si="2" t="shared"/>
        <v>772.0</v>
      </c>
      <c r="H17" s="2" t="n">
        <f si="2" t="shared"/>
        <v>684.0</v>
      </c>
      <c r="I17" s="2" t="n">
        <f si="2" t="shared"/>
        <v>388.0</v>
      </c>
      <c r="J17" s="2" t="n">
        <f si="2" t="shared"/>
        <v>276.0</v>
      </c>
      <c r="K17" s="2" t="n">
        <f si="0" t="shared"/>
        <v>2995.0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24879.0</v>
      </c>
      <c r="E18" s="2" t="n">
        <v>46085.0</v>
      </c>
      <c r="F18" s="2" t="n">
        <v>113691.0</v>
      </c>
      <c r="G18" s="2" t="n">
        <v>113082.0</v>
      </c>
      <c r="H18" s="2" t="n">
        <v>92343.0</v>
      </c>
      <c r="I18" s="2" t="n">
        <v>64945.0</v>
      </c>
      <c r="J18" s="2" t="n">
        <v>52621.0</v>
      </c>
      <c r="K18" s="2" t="n">
        <f si="0" t="shared"/>
        <v>507646.0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455.0</v>
      </c>
      <c r="E19" s="2" t="n">
        <v>1162.0</v>
      </c>
      <c r="F19" s="2" t="n">
        <v>1007.0</v>
      </c>
      <c r="G19" s="2" t="n">
        <v>1118.0</v>
      </c>
      <c r="H19" s="2" t="n">
        <v>1509.0</v>
      </c>
      <c r="I19" s="2" t="n">
        <v>1289.0</v>
      </c>
      <c r="J19" s="2" t="n">
        <v>952.0</v>
      </c>
      <c r="K19" s="2" t="n">
        <f si="0" t="shared"/>
        <v>7492.0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2816.0</v>
      </c>
      <c r="E20" s="2" t="n">
        <v>5170.0</v>
      </c>
      <c r="F20" s="2" t="n">
        <v>6161.0</v>
      </c>
      <c r="G20" s="2" t="n">
        <v>6104.0</v>
      </c>
      <c r="H20" s="2" t="n">
        <v>7131.0</v>
      </c>
      <c r="I20" s="2" t="n">
        <v>6910.0</v>
      </c>
      <c r="J20" s="2" t="n">
        <v>5280.0</v>
      </c>
      <c r="K20" s="2" t="n">
        <f si="0" t="shared"/>
        <v>39572.0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14.0</v>
      </c>
      <c r="E21" s="2" t="n">
        <v>86.0</v>
      </c>
      <c r="F21" s="2" t="n">
        <v>95.0</v>
      </c>
      <c r="G21" s="2" t="n">
        <v>78.0</v>
      </c>
      <c r="H21" s="2" t="n">
        <v>78.0</v>
      </c>
      <c r="I21" s="2" t="n">
        <v>52.0</v>
      </c>
      <c r="J21" s="2" t="n">
        <v>44.0</v>
      </c>
      <c r="K21" s="2" t="n">
        <f si="0" t="shared"/>
        <v>447.0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12.0</v>
      </c>
      <c r="E22" s="2" t="n">
        <v>51.0</v>
      </c>
      <c r="F22" s="2" t="n">
        <v>41.0</v>
      </c>
      <c r="G22" s="2" t="n">
        <v>74.0</v>
      </c>
      <c r="H22" s="2" t="n">
        <v>71.0</v>
      </c>
      <c r="I22" s="2" t="n">
        <v>41.0</v>
      </c>
      <c r="J22" s="2" t="n">
        <v>19.0</v>
      </c>
      <c r="K22" s="2" t="n">
        <f si="0" t="shared"/>
        <v>309.0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7.0</v>
      </c>
      <c r="E23" s="2" t="n">
        <v>5.0</v>
      </c>
      <c r="F23" s="2" t="n">
        <v>16.0</v>
      </c>
      <c r="G23" s="2" t="n">
        <v>22.0</v>
      </c>
      <c r="H23" s="2" t="n">
        <v>12.0</v>
      </c>
      <c r="I23" s="2" t="n">
        <v>6.0</v>
      </c>
      <c r="J23" s="2" t="n">
        <v>2.0</v>
      </c>
      <c r="K23" s="2" t="n">
        <f si="0" t="shared"/>
        <v>70.0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24.0</v>
      </c>
      <c r="E24" s="2" t="n">
        <f ref="E24:J24" si="3" t="shared">E25-E19-E20-E21-E22-E23</f>
        <v>122.0</v>
      </c>
      <c r="F24" s="2" t="n">
        <f si="3" t="shared"/>
        <v>479.0</v>
      </c>
      <c r="G24" s="2" t="n">
        <f si="3" t="shared"/>
        <v>334.0</v>
      </c>
      <c r="H24" s="2" t="n">
        <f si="3" t="shared"/>
        <v>183.0</v>
      </c>
      <c r="I24" s="2" t="n">
        <f si="3" t="shared"/>
        <v>106.0</v>
      </c>
      <c r="J24" s="2" t="n">
        <f si="3" t="shared"/>
        <v>95.0</v>
      </c>
      <c r="K24" s="2" t="n">
        <f si="0" t="shared"/>
        <v>1343.0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3328.0</v>
      </c>
      <c r="E25" s="2" t="n">
        <v>6596.0</v>
      </c>
      <c r="F25" s="2" t="n">
        <v>7799.0</v>
      </c>
      <c r="G25" s="2" t="n">
        <v>7730.0</v>
      </c>
      <c r="H25" s="2" t="n">
        <v>8984.0</v>
      </c>
      <c r="I25" s="2" t="n">
        <v>8404.0</v>
      </c>
      <c r="J25" s="2" t="n">
        <v>6392.0</v>
      </c>
      <c r="K25" s="2" t="n">
        <f si="0" t="shared"/>
        <v>49233.0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18.0</v>
      </c>
      <c r="E26" s="2" t="n">
        <v>42.0</v>
      </c>
      <c r="F26" s="2" t="n">
        <v>142.0</v>
      </c>
      <c r="G26" s="2" t="n">
        <v>115.0</v>
      </c>
      <c r="H26" s="2" t="n">
        <v>104.0</v>
      </c>
      <c r="I26" s="2" t="n">
        <v>85.0</v>
      </c>
      <c r="J26" s="2" t="n">
        <v>40.0</v>
      </c>
      <c r="K26" s="2" t="n">
        <f si="0" t="shared"/>
        <v>546.0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205.0</v>
      </c>
      <c r="E27" s="2" t="n">
        <v>397.0</v>
      </c>
      <c r="F27" s="2" t="n">
        <v>1177.0</v>
      </c>
      <c r="G27" s="2" t="n">
        <v>752.0</v>
      </c>
      <c r="H27" s="2" t="n">
        <v>690.0</v>
      </c>
      <c r="I27" s="2" t="n">
        <v>493.0</v>
      </c>
      <c r="J27" s="2" t="n">
        <v>322.0</v>
      </c>
      <c r="K27" s="2" t="n">
        <f si="0" t="shared"/>
        <v>4036.0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210.0</v>
      </c>
      <c r="E28" s="2" t="n">
        <v>696.0</v>
      </c>
      <c r="F28" s="2" t="n">
        <v>1063.0</v>
      </c>
      <c r="G28" s="2" t="n">
        <v>809.0</v>
      </c>
      <c r="H28" s="2" t="n">
        <v>694.0</v>
      </c>
      <c r="I28" s="2" t="n">
        <v>699.0</v>
      </c>
      <c r="J28" s="2" t="n">
        <v>355.0</v>
      </c>
      <c r="K28" s="2" t="n">
        <f si="0" t="shared"/>
        <v>4526.0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34.0</v>
      </c>
      <c r="E29" s="2" t="n">
        <v>94.0</v>
      </c>
      <c r="F29" s="2" t="n">
        <v>257.0</v>
      </c>
      <c r="G29" s="2" t="n">
        <v>349.0</v>
      </c>
      <c r="H29" s="2" t="n">
        <v>281.0</v>
      </c>
      <c r="I29" s="2" t="n">
        <v>215.0</v>
      </c>
      <c r="J29" s="2" t="n">
        <v>107.0</v>
      </c>
      <c r="K29" s="2" t="n">
        <f si="0" t="shared"/>
        <v>1337.0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92.0</v>
      </c>
      <c r="E30" s="2" t="n">
        <v>174.0</v>
      </c>
      <c r="F30" s="2" t="n">
        <v>387.0</v>
      </c>
      <c r="G30" s="2" t="n">
        <v>281.0</v>
      </c>
      <c r="H30" s="2" t="n">
        <v>332.0</v>
      </c>
      <c r="I30" s="2" t="n">
        <v>280.0</v>
      </c>
      <c r="J30" s="2" t="n">
        <v>130.0</v>
      </c>
      <c r="K30" s="2" t="n">
        <f si="0" t="shared"/>
        <v>1676.0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17.0</v>
      </c>
      <c r="E31" s="2" t="n">
        <v>120.0</v>
      </c>
      <c r="F31" s="2" t="n">
        <v>159.0</v>
      </c>
      <c r="G31" s="2" t="n">
        <v>130.0</v>
      </c>
      <c r="H31" s="2" t="n">
        <v>113.0</v>
      </c>
      <c r="I31" s="2" t="n">
        <v>101.0</v>
      </c>
      <c r="J31" s="2" t="n">
        <v>65.0</v>
      </c>
      <c r="K31" s="2" t="n">
        <f si="0" t="shared"/>
        <v>705.0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29.0</v>
      </c>
      <c r="E32" s="2" t="n">
        <v>70.0</v>
      </c>
      <c r="F32" s="2" t="n">
        <v>219.0</v>
      </c>
      <c r="G32" s="2" t="n">
        <v>219.0</v>
      </c>
      <c r="H32" s="2" t="n">
        <v>212.0</v>
      </c>
      <c r="I32" s="2" t="n">
        <v>129.0</v>
      </c>
      <c r="J32" s="2" t="n">
        <v>45.0</v>
      </c>
      <c r="K32" s="2" t="n">
        <f si="0" t="shared"/>
        <v>923.0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305.0</v>
      </c>
      <c r="E33" s="2" t="n">
        <v>491.0</v>
      </c>
      <c r="F33" s="2" t="n">
        <v>976.0</v>
      </c>
      <c r="G33" s="2" t="n">
        <v>1165.0</v>
      </c>
      <c r="H33" s="2" t="n">
        <v>1155.0</v>
      </c>
      <c r="I33" s="2" t="n">
        <v>793.0</v>
      </c>
      <c r="J33" s="2" t="n">
        <v>703.0</v>
      </c>
      <c r="K33" s="2" t="n">
        <f si="0" t="shared"/>
        <v>5588.0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39.0</v>
      </c>
      <c r="E34" s="2" t="n">
        <v>320.0</v>
      </c>
      <c r="F34" s="2" t="n">
        <v>215.0</v>
      </c>
      <c r="G34" s="2" t="n">
        <v>183.0</v>
      </c>
      <c r="H34" s="2" t="n">
        <v>126.0</v>
      </c>
      <c r="I34" s="2" t="n">
        <v>110.0</v>
      </c>
      <c r="J34" s="2" t="n">
        <v>59.0</v>
      </c>
      <c r="K34" s="2" t="n">
        <f si="0" t="shared"/>
        <v>1052.0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1.0</v>
      </c>
      <c r="E35" s="2" t="n">
        <v>8.0</v>
      </c>
      <c r="F35" s="2" t="n">
        <v>24.0</v>
      </c>
      <c r="G35" s="2" t="n">
        <v>26.0</v>
      </c>
      <c r="H35" s="2" t="n">
        <v>36.0</v>
      </c>
      <c r="I35" s="2" t="n">
        <v>28.0</v>
      </c>
      <c r="J35" s="2" t="n">
        <v>14.0</v>
      </c>
      <c r="K35" s="2" t="n">
        <f si="0" t="shared"/>
        <v>137.0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14.0</v>
      </c>
      <c r="E36" s="2" t="n">
        <v>22.0</v>
      </c>
      <c r="F36" s="2" t="n">
        <v>64.0</v>
      </c>
      <c r="G36" s="2" t="n">
        <v>64.0</v>
      </c>
      <c r="H36" s="2" t="n">
        <v>81.0</v>
      </c>
      <c r="I36" s="2" t="n">
        <v>62.0</v>
      </c>
      <c r="J36" s="2" t="n">
        <v>40.0</v>
      </c>
      <c r="K36" s="2" t="n">
        <f si="0" t="shared"/>
        <v>347.0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32.0</v>
      </c>
      <c r="E37" s="2" t="n">
        <v>59.0</v>
      </c>
      <c r="F37" s="2" t="n">
        <v>118.0</v>
      </c>
      <c r="G37" s="2" t="n">
        <v>160.0</v>
      </c>
      <c r="H37" s="2" t="n">
        <v>120.0</v>
      </c>
      <c r="I37" s="2" t="n">
        <v>61.0</v>
      </c>
      <c r="J37" s="2" t="n">
        <v>27.0</v>
      </c>
      <c r="K37" s="2" t="n">
        <f si="0" t="shared"/>
        <v>577.0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155.0</v>
      </c>
      <c r="E38" s="2" t="n">
        <f ref="E38:J38" si="4" t="shared">E39-E26-E27-E28-E29-E30-E31-E32-E33-E34-E35-E36-E37</f>
        <v>373.0</v>
      </c>
      <c r="F38" s="2" t="n">
        <f si="4" t="shared"/>
        <v>1146.0</v>
      </c>
      <c r="G38" s="2" t="n">
        <f si="4" t="shared"/>
        <v>1043.0</v>
      </c>
      <c r="H38" s="2" t="n">
        <f si="4" t="shared"/>
        <v>915.0</v>
      </c>
      <c r="I38" s="2" t="n">
        <f si="4" t="shared"/>
        <v>565.0</v>
      </c>
      <c r="J38" s="2" t="n">
        <f si="4" t="shared"/>
        <v>282.0</v>
      </c>
      <c r="K38" s="2" t="n">
        <f si="0" t="shared"/>
        <v>4479.0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1151.0</v>
      </c>
      <c r="E39" s="2" t="n">
        <v>2866.0</v>
      </c>
      <c r="F39" s="2" t="n">
        <v>5947.0</v>
      </c>
      <c r="G39" s="2" t="n">
        <v>5296.0</v>
      </c>
      <c r="H39" s="2" t="n">
        <v>4859.0</v>
      </c>
      <c r="I39" s="2" t="n">
        <v>3621.0</v>
      </c>
      <c r="J39" s="2" t="n">
        <v>2189.0</v>
      </c>
      <c r="K39" s="2" t="n">
        <f si="0" t="shared"/>
        <v>25929.0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319.0</v>
      </c>
      <c r="E40" s="2" t="n">
        <v>198.0</v>
      </c>
      <c r="F40" s="2" t="n">
        <v>695.0</v>
      </c>
      <c r="G40" s="2" t="n">
        <v>1045.0</v>
      </c>
      <c r="H40" s="2" t="n">
        <v>1028.0</v>
      </c>
      <c r="I40" s="2" t="n">
        <v>750.0</v>
      </c>
      <c r="J40" s="2" t="n">
        <v>1001.0</v>
      </c>
      <c r="K40" s="2" t="n">
        <f si="0" t="shared"/>
        <v>5036.0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46.0</v>
      </c>
      <c r="E41" s="2" t="n">
        <v>40.0</v>
      </c>
      <c r="F41" s="2" t="n">
        <v>121.0</v>
      </c>
      <c r="G41" s="2" t="n">
        <v>195.0</v>
      </c>
      <c r="H41" s="2" t="n">
        <v>197.0</v>
      </c>
      <c r="I41" s="2" t="n">
        <v>160.0</v>
      </c>
      <c r="J41" s="2" t="n">
        <v>160.0</v>
      </c>
      <c r="K41" s="2" t="n">
        <f si="0" t="shared"/>
        <v>919.0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4.0</v>
      </c>
      <c r="E42" s="2" t="n">
        <f ref="E42:J42" si="5" t="shared">E43-E40-E41</f>
        <v>24.0</v>
      </c>
      <c r="F42" s="2" t="n">
        <f si="5" t="shared"/>
        <v>57.0</v>
      </c>
      <c r="G42" s="2" t="n">
        <f si="5" t="shared"/>
        <v>33.0</v>
      </c>
      <c r="H42" s="2" t="n">
        <f si="5" t="shared"/>
        <v>27.0</v>
      </c>
      <c r="I42" s="2" t="n">
        <f si="5" t="shared"/>
        <v>23.0</v>
      </c>
      <c r="J42" s="2" t="n">
        <f si="5" t="shared"/>
        <v>25.0</v>
      </c>
      <c r="K42" s="2" t="n">
        <f si="0" t="shared"/>
        <v>193.0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369.0</v>
      </c>
      <c r="E43" s="2" t="n">
        <v>262.0</v>
      </c>
      <c r="F43" s="2" t="n">
        <v>873.0</v>
      </c>
      <c r="G43" s="2" t="n">
        <v>1273.0</v>
      </c>
      <c r="H43" s="2" t="n">
        <v>1252.0</v>
      </c>
      <c r="I43" s="2" t="n">
        <v>933.0</v>
      </c>
      <c r="J43" s="2" t="n">
        <v>1186.0</v>
      </c>
      <c r="K43" s="2" t="n">
        <f si="0" t="shared"/>
        <v>6148.0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12.0</v>
      </c>
      <c r="E44" s="2" t="n">
        <v>16.0</v>
      </c>
      <c r="F44" s="2" t="n">
        <v>101.0</v>
      </c>
      <c r="G44" s="2" t="n">
        <v>225.0</v>
      </c>
      <c r="H44" s="2" t="n">
        <v>135.0</v>
      </c>
      <c r="I44" s="2" t="n">
        <v>100.0</v>
      </c>
      <c r="J44" s="2" t="n">
        <v>69.0</v>
      </c>
      <c r="K44" s="2" t="n">
        <f si="0" t="shared"/>
        <v>658.0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16.0</v>
      </c>
      <c r="E45" s="2" t="n">
        <f ref="E45:J45" si="6" t="shared">E46-E44</f>
        <v>24.0</v>
      </c>
      <c r="F45" s="2" t="n">
        <f si="6" t="shared"/>
        <v>150.0</v>
      </c>
      <c r="G45" s="2" t="n">
        <f si="6" t="shared"/>
        <v>179.0</v>
      </c>
      <c r="H45" s="2" t="n">
        <f si="6" t="shared"/>
        <v>104.0</v>
      </c>
      <c r="I45" s="2" t="n">
        <f si="6" t="shared"/>
        <v>56.0</v>
      </c>
      <c r="J45" s="2" t="n">
        <f si="6" t="shared"/>
        <v>20.0</v>
      </c>
      <c r="K45" s="2" t="n">
        <f si="0" t="shared"/>
        <v>549.0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28.0</v>
      </c>
      <c r="E46" s="2" t="n">
        <v>40.0</v>
      </c>
      <c r="F46" s="2" t="n">
        <v>251.0</v>
      </c>
      <c r="G46" s="2" t="n">
        <v>404.0</v>
      </c>
      <c r="H46" s="2" t="n">
        <v>239.0</v>
      </c>
      <c r="I46" s="2" t="n">
        <v>156.0</v>
      </c>
      <c r="J46" s="2" t="n">
        <v>89.0</v>
      </c>
      <c r="K46" s="2" t="n">
        <f si="0" t="shared"/>
        <v>1207.0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66.0</v>
      </c>
      <c r="E47" s="2" t="n">
        <v>18.0</v>
      </c>
      <c r="F47" s="2" t="n">
        <v>87.0</v>
      </c>
      <c r="G47" s="2" t="n">
        <v>70.0</v>
      </c>
      <c r="H47" s="2" t="n">
        <v>29.0</v>
      </c>
      <c r="I47" s="2" t="n">
        <v>20.0</v>
      </c>
      <c r="J47" s="2" t="n">
        <v>5.0</v>
      </c>
      <c r="K47" s="2" t="n">
        <f si="0" t="shared"/>
        <v>295.0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29821.0</v>
      </c>
      <c r="E48" s="2" t="n">
        <f ref="E48:J48" si="7" t="shared">E47+E46+E43+E39+E25+E18</f>
        <v>55867.0</v>
      </c>
      <c r="F48" s="2" t="n">
        <f si="7" t="shared"/>
        <v>128648.0</v>
      </c>
      <c r="G48" s="2" t="n">
        <f si="7" t="shared"/>
        <v>127855.0</v>
      </c>
      <c r="H48" s="2" t="n">
        <f si="7" t="shared"/>
        <v>107706.0</v>
      </c>
      <c r="I48" s="2" t="n">
        <f si="7" t="shared"/>
        <v>78079.0</v>
      </c>
      <c r="J48" s="2" t="n">
        <f si="7" t="shared"/>
        <v>62482.0</v>
      </c>
      <c r="K48" s="2" t="n">
        <f si="0" t="shared"/>
        <v>590458.0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