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<sst xmlns="http://schemas.openxmlformats.org/spreadsheetml/2006/main" count="98" uniqueCount="56">
  <si>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</si>
  <si>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</si>
  <si>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</si>
  <si>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</si>
  <si>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</si>
  <si>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</si>
  <si>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</si>
  <si>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</si>
  <si>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</si>
  <si>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</si>
  <si>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</si>
  <si>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</si>
  <si>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</si>
  <si>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</si>
  <si>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</si>
  <si>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</si>
  <si>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</si>
  <si>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</si>
  <si>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</si>
  <si>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</si>
  <si>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</si>
  <si>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</si>
  <si>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</si>
  <si>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</si>
  <si>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</si>
  <si>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</si>
  <si>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</si>
  <si>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</si>
  <si>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</si>
  <si>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</si>
  <si>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</si>
  <si>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</si>
  <si>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</si>
  <si>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</si>
  <si>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</si>
  <si>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</si>
  <si>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</si>
  <si>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</si>
  <si>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</si>
  <si>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</si>
  <si>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</si>
  <si>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</si>
  <si>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</si>
  <si>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</si>
  <si>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</si>
  <si>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</si>
  <si>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</si>
  <si>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</si>
  <si>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</si>
  <si>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</si>
  <si>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</si>
  <si>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</si>
  <si>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</si>
  <si>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112年1至8月來臺旅客人次及成長率－按國籍分
Table 1-3 Visitor Arrivals by Nationality,
 January-August, 2023</t>
  </si>
  <si>
    <t>112年1至8月
Jan.-August., 2023</t>
  </si>
  <si>
    <t>111年1至8月
Jan.-August.,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</si>
</sst>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492260.0</v>
      </c>
      <c r="E3" s="4" t="n">
        <v>17005.0</v>
      </c>
      <c r="F3" s="5" t="n">
        <f>IF(E3=0,"-",(D3-E3)/E3*100)</f>
        <v>2794.795648338724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411831.0</v>
      </c>
      <c r="E4" s="4" t="n">
        <v>5276.0</v>
      </c>
      <c r="F4" s="5" t="n">
        <f ref="F4:F46" si="0" t="shared">IF(E4=0,"-",(D4-E4)/E4*100)</f>
        <v>7705.742987111448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23974.0</v>
      </c>
      <c r="E5" s="4" t="n">
        <v>3693.0</v>
      </c>
      <c r="F5" s="5" t="n">
        <f si="0" t="shared"/>
        <v>549.1741131871107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9019.0</v>
      </c>
      <c r="E6" s="4" t="n">
        <v>971.0</v>
      </c>
      <c r="F6" s="5" t="n">
        <f si="0" t="shared"/>
        <v>828.8362512873327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264412.0</v>
      </c>
      <c r="E7" s="4" t="n">
        <v>10208.0</v>
      </c>
      <c r="F7" s="5" t="n">
        <f si="0" t="shared"/>
        <v>2490.242946708464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226573.0</v>
      </c>
      <c r="E8" s="4" t="n">
        <v>3654.0</v>
      </c>
      <c r="F8" s="5" t="n">
        <f si="0" t="shared"/>
        <v>6100.684181718665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131378.0</v>
      </c>
      <c r="E9" s="4" t="n">
        <v>34661.0</v>
      </c>
      <c r="F9" s="5" t="n">
        <f si="0" t="shared"/>
        <v>279.03695796428264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215604.0</v>
      </c>
      <c r="E10" s="4" t="n">
        <v>25329.0</v>
      </c>
      <c r="F10" s="5" t="n">
        <f si="0" t="shared"/>
        <v>751.2140234513798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237701.0</v>
      </c>
      <c r="E11" s="4" t="n">
        <v>18654.0</v>
      </c>
      <c r="F11" s="5" t="n">
        <f si="0" t="shared"/>
        <v>1174.2628926771738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268611.0</v>
      </c>
      <c r="E12" s="4" t="n">
        <v>65172.0</v>
      </c>
      <c r="F12" s="5" t="n">
        <f si="0" t="shared"/>
        <v>312.157061314675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13210.0</v>
      </c>
      <c r="E13" s="4" t="n">
        <f>E14-E7-E8-E9-E10-E11-E12</f>
        <v>1416.0</v>
      </c>
      <c r="F13" s="5" t="n">
        <f si="0" t="shared"/>
        <v>832.909604519774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1357489.0</v>
      </c>
      <c r="E14" s="4" t="n">
        <v>159094.0</v>
      </c>
      <c r="F14" s="5" t="n">
        <f si="0" t="shared"/>
        <v>753.2622223339661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4530.0</v>
      </c>
      <c r="E15" s="4" t="n">
        <f>E16-E3-E4-E5-E6-E14</f>
        <v>734.0</v>
      </c>
      <c r="F15" s="5" t="n">
        <f si="0" t="shared"/>
        <v>517.1662125340599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2299103.0</v>
      </c>
      <c r="E16" s="4" t="n">
        <v>186773.0</v>
      </c>
      <c r="F16" s="5" t="n">
        <f si="0" t="shared"/>
        <v>1130.9611132230034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68175.0</v>
      </c>
      <c r="E17" s="4" t="n">
        <v>2281.0</v>
      </c>
      <c r="F17" s="5" t="n">
        <f si="0" t="shared"/>
        <v>2888.8206926786497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320972.0</v>
      </c>
      <c r="E18" s="4" t="n">
        <v>16076.0</v>
      </c>
      <c r="F18" s="5" t="n">
        <f si="0" t="shared"/>
        <v>1896.5911918387658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2138.0</v>
      </c>
      <c r="E19" s="4" t="n">
        <v>299.0</v>
      </c>
      <c r="F19" s="5" t="n">
        <f si="0" t="shared"/>
        <v>615.0501672240803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1997.0</v>
      </c>
      <c r="E20" s="4" t="n">
        <v>307.0</v>
      </c>
      <c r="F20" s="5" t="n">
        <f si="0" t="shared"/>
        <v>550.4885993485342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490.0</v>
      </c>
      <c r="E21" s="4" t="n">
        <v>55.0</v>
      </c>
      <c r="F21" s="5" t="n">
        <f si="0" t="shared"/>
        <v>790.9090909090909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7306.0</v>
      </c>
      <c r="E22" s="4" t="n">
        <f>E23-E17-E18-E19-E20-E21</f>
        <v>1494.0</v>
      </c>
      <c r="F22" s="5" t="n">
        <f>IF(E22=0,"-",(D22-E22)/E22*100)</f>
        <v>389.0227576974565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401078.0</v>
      </c>
      <c r="E23" s="4" t="n">
        <v>20512.0</v>
      </c>
      <c r="F23" s="5" t="n">
        <f si="0" t="shared"/>
        <v>1855.3334633385336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4245.0</v>
      </c>
      <c r="E24" s="4" t="n">
        <v>809.0</v>
      </c>
      <c r="F24" s="5" t="n">
        <f si="0" t="shared"/>
        <v>424.7218788627936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29393.0</v>
      </c>
      <c r="E25" s="4" t="n">
        <v>2453.0</v>
      </c>
      <c r="F25" s="5" t="n">
        <f si="0" t="shared"/>
        <v>1098.2470444353853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38390.0</v>
      </c>
      <c r="E26" s="4" t="n">
        <v>2876.0</v>
      </c>
      <c r="F26" s="5" t="n">
        <f si="0" t="shared"/>
        <v>1234.8400556328234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10123.0</v>
      </c>
      <c r="E27" s="4" t="n">
        <v>794.0</v>
      </c>
      <c r="F27" s="5" t="n">
        <f si="0" t="shared"/>
        <v>1174.9370277078085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14037.0</v>
      </c>
      <c r="E28" s="4" t="n">
        <v>2521.0</v>
      </c>
      <c r="F28" s="5" t="n">
        <f si="0" t="shared"/>
        <v>456.80285600952004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5354.0</v>
      </c>
      <c r="E29" s="4" t="n">
        <v>348.0</v>
      </c>
      <c r="F29" s="5" t="n">
        <f si="0" t="shared"/>
        <v>1438.5057471264367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6549.0</v>
      </c>
      <c r="E30" s="4" t="n">
        <v>636.0</v>
      </c>
      <c r="F30" s="5" t="n">
        <f si="0" t="shared"/>
        <v>929.7169811320755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52414.0</v>
      </c>
      <c r="E31" s="4" t="n">
        <v>5352.0</v>
      </c>
      <c r="F31" s="5" t="n">
        <f si="0" t="shared"/>
        <v>879.3348281016442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5470.0</v>
      </c>
      <c r="E32" s="4" t="n">
        <v>351.0</v>
      </c>
      <c r="F32" s="5" t="n">
        <f si="0" t="shared"/>
        <v>1458.4045584045584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1046.0</v>
      </c>
      <c r="E33" s="4" t="n">
        <v>66.0</v>
      </c>
      <c r="F33" s="5" t="n">
        <f si="0" t="shared"/>
        <v>1484.8484848484848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4039.0</v>
      </c>
      <c r="E34" s="4" t="n">
        <v>383.0</v>
      </c>
      <c r="F34" s="5" t="n">
        <f si="0" t="shared"/>
        <v>954.5691906005222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40137.0</v>
      </c>
      <c r="E35" s="4" t="n">
        <f>E36-E24-E25-E26-E27-E28-E29-E30-E31-E32-E33-E34</f>
        <v>7207.0</v>
      </c>
      <c r="F35" s="5" t="n">
        <f si="0" t="shared"/>
        <v>456.91688636048286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211197.0</v>
      </c>
      <c r="E36" s="4" t="n">
        <v>23796.0</v>
      </c>
      <c r="F36" s="5" t="n">
        <f si="0" t="shared"/>
        <v>787.5315179021684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51059.0</v>
      </c>
      <c r="E37" s="4" t="n">
        <v>1280.0</v>
      </c>
      <c r="F37" s="5" t="n">
        <f si="0" t="shared"/>
        <v>3888.9843749999995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9867.0</v>
      </c>
      <c r="E38" s="4" t="n">
        <v>278.0</v>
      </c>
      <c r="F38" s="5" t="n">
        <f si="0" t="shared"/>
        <v>3449.2805755395684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1129.0</v>
      </c>
      <c r="E39" s="4" t="n">
        <f>E40-E37-E38</f>
        <v>256.0</v>
      </c>
      <c r="F39" s="5" t="n">
        <f si="0" t="shared"/>
        <v>341.015625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62055.0</v>
      </c>
      <c r="E40" s="4" t="n">
        <v>1814.0</v>
      </c>
      <c r="F40" s="5" t="n">
        <f si="0" t="shared"/>
        <v>3320.8930540242554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3043.0</v>
      </c>
      <c r="E41" s="4" t="n">
        <v>938.0</v>
      </c>
      <c r="F41" s="5" t="n">
        <f si="0" t="shared"/>
        <v>224.4136460554371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3004.0</v>
      </c>
      <c r="E42" s="4" t="n">
        <f>E43-E41</f>
        <v>797.0</v>
      </c>
      <c r="F42" s="5" t="n">
        <f si="0" t="shared"/>
        <v>276.9134253450439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6047.0</v>
      </c>
      <c r="E43" s="4" t="n">
        <v>1735.0</v>
      </c>
      <c r="F43" s="5" t="n">
        <f si="0" t="shared"/>
        <v>248.53025936599425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517.0</v>
      </c>
      <c r="E44" s="4" t="n">
        <v>61.0</v>
      </c>
      <c r="F44" s="5" t="n">
        <f si="0" t="shared"/>
        <v>747.5409836065575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842777.0</v>
      </c>
      <c r="E45" s="4" t="n">
        <v>24510.0</v>
      </c>
      <c r="F45" s="5" t="n">
        <f si="0" t="shared"/>
        <v>3338.5026519787843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3822774.0</v>
      </c>
      <c r="E46" s="8" t="n">
        <f>E44+E43+E40+E36+E23+E16+E45</f>
        <v>259201.0</v>
      </c>
      <c r="F46" s="5" t="n">
        <f si="0" t="shared"/>
        <v>1374.8299582177538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