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<sst xmlns="http://schemas.openxmlformats.org/spreadsheetml/2006/main" count="109" uniqueCount="64">
  <si>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</si>
  <si>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</si>
  <si>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</si>
  <si>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</si>
  <si>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</si>
  <si>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</si>
  <si>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</si>
  <si>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</si>
  <si>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</si>
  <si>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</si>
  <si>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</si>
  <si>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</si>
  <si>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</si>
  <si>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</si>
  <si>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</si>
  <si>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</si>
  <si>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</si>
  <si>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</si>
  <si>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</si>
  <si>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</si>
  <si>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</si>
  <si>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</si>
  <si>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</si>
  <si>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</si>
  <si>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</si>
  <si>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</si>
  <si>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</si>
  <si>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</si>
  <si>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</si>
  <si>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</si>
  <si>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</si>
  <si>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</si>
  <si>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</si>
  <si>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</si>
  <si>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</si>
  <si>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</si>
  <si>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</si>
  <si>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</si>
  <si>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</si>
  <si>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</si>
  <si>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</si>
  <si>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</si>
  <si>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</si>
  <si>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</si>
  <si>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</si>
  <si>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</si>
  <si>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</si>
  <si>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</si>
  <si>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</si>
  <si>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</si>
  <si>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</si>
  <si>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</si>
  <si>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</si>
  <si>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</si>
  <si>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</si>
  <si>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</si>
  <si>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</si>
  <si>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</si>
  <si>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</si>
  <si>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</si>
  <si>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</si>
  <si>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</si>
  <si>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112年1至8月來臺旅客人次－按年齡分
Table 1-5   Visitor Arrivals by Age,
January-August,2023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</si>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</sst>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41696.0</v>
      </c>
      <c r="E3" s="2" t="n">
        <v>57650.0</v>
      </c>
      <c r="F3" s="2" t="n">
        <v>159748.0</v>
      </c>
      <c r="G3" s="2" t="n">
        <v>167578.0</v>
      </c>
      <c r="H3" s="2" t="n">
        <v>121163.0</v>
      </c>
      <c r="I3" s="2" t="n">
        <v>92806.0</v>
      </c>
      <c r="J3" s="2" t="n">
        <v>106686.0</v>
      </c>
      <c r="K3" s="2" t="n">
        <f>SUM(D3:J3)</f>
        <v>747327.0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4461.0</v>
      </c>
      <c r="E4" s="2" t="n">
        <v>3810.0</v>
      </c>
      <c r="F4" s="2" t="n">
        <v>11790.0</v>
      </c>
      <c r="G4" s="2" t="n">
        <v>42624.0</v>
      </c>
      <c r="H4" s="2" t="n">
        <v>36819.0</v>
      </c>
      <c r="I4" s="2" t="n">
        <v>15839.0</v>
      </c>
      <c r="J4" s="2" t="n">
        <v>10359.0</v>
      </c>
      <c r="K4" s="2" t="n">
        <f ref="K4:K48" si="0" t="shared">SUM(D4:J4)</f>
        <v>125702.0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13989.0</v>
      </c>
      <c r="E5" s="2" t="n">
        <v>25216.0</v>
      </c>
      <c r="F5" s="2" t="n">
        <v>83785.0</v>
      </c>
      <c r="G5" s="2" t="n">
        <v>71735.0</v>
      </c>
      <c r="H5" s="2" t="n">
        <v>92232.0</v>
      </c>
      <c r="I5" s="2" t="n">
        <v>101400.0</v>
      </c>
      <c r="J5" s="2" t="n">
        <v>104810.0</v>
      </c>
      <c r="K5" s="2" t="n">
        <f si="0" t="shared"/>
        <v>493167.0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8430.0</v>
      </c>
      <c r="E6" s="2" t="n">
        <v>21789.0</v>
      </c>
      <c r="F6" s="2" t="n">
        <v>85260.0</v>
      </c>
      <c r="G6" s="2" t="n">
        <v>82172.0</v>
      </c>
      <c r="H6" s="2" t="n">
        <v>67643.0</v>
      </c>
      <c r="I6" s="2" t="n">
        <v>77036.0</v>
      </c>
      <c r="J6" s="2" t="n">
        <v>69461.0</v>
      </c>
      <c r="K6" s="2" t="n">
        <f si="0" t="shared"/>
        <v>411791.0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508.0</v>
      </c>
      <c r="E7" s="2" t="n">
        <v>542.0</v>
      </c>
      <c r="F7" s="2" t="n">
        <v>3832.0</v>
      </c>
      <c r="G7" s="2" t="n">
        <v>6787.0</v>
      </c>
      <c r="H7" s="2" t="n">
        <v>4998.0</v>
      </c>
      <c r="I7" s="2" t="n">
        <v>2696.0</v>
      </c>
      <c r="J7" s="2" t="n">
        <v>1321.0</v>
      </c>
      <c r="K7" s="2" t="n">
        <f si="0" t="shared"/>
        <v>20684.0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283.0</v>
      </c>
      <c r="E8" s="2" t="n">
        <v>340.0</v>
      </c>
      <c r="F8" s="2" t="n">
        <v>1447.0</v>
      </c>
      <c r="G8" s="2" t="n">
        <v>2673.0</v>
      </c>
      <c r="H8" s="2" t="n">
        <v>2250.0</v>
      </c>
      <c r="I8" s="2" t="n">
        <v>1626.0</v>
      </c>
      <c r="J8" s="2" t="n">
        <v>1325.0</v>
      </c>
      <c r="K8" s="2" t="n">
        <f si="0" t="shared"/>
        <v>9944.0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9465.0</v>
      </c>
      <c r="E9" s="2" t="n">
        <v>15575.0</v>
      </c>
      <c r="F9" s="2" t="n">
        <v>60741.0</v>
      </c>
      <c r="G9" s="2" t="n">
        <v>55946.0</v>
      </c>
      <c r="H9" s="2" t="n">
        <v>40373.0</v>
      </c>
      <c r="I9" s="2" t="n">
        <v>37614.0</v>
      </c>
      <c r="J9" s="2" t="n">
        <v>31915.0</v>
      </c>
      <c r="K9" s="2" t="n">
        <f si="0" t="shared"/>
        <v>251629.0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14458.0</v>
      </c>
      <c r="E10" s="2" t="n">
        <v>9567.0</v>
      </c>
      <c r="F10" s="2" t="n">
        <v>42281.0</v>
      </c>
      <c r="G10" s="2" t="n">
        <v>59658.0</v>
      </c>
      <c r="H10" s="2" t="n">
        <v>43957.0</v>
      </c>
      <c r="I10" s="2" t="n">
        <v>39287.0</v>
      </c>
      <c r="J10" s="2" t="n">
        <v>39186.0</v>
      </c>
      <c r="K10" s="2" t="n">
        <f si="0" t="shared"/>
        <v>248394.0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2042.0</v>
      </c>
      <c r="E11" s="2" t="n">
        <v>7172.0</v>
      </c>
      <c r="F11" s="2" t="n">
        <v>42809.0</v>
      </c>
      <c r="G11" s="2" t="n">
        <v>34846.0</v>
      </c>
      <c r="H11" s="2" t="n">
        <v>23257.0</v>
      </c>
      <c r="I11" s="2" t="n">
        <v>10291.0</v>
      </c>
      <c r="J11" s="2" t="n">
        <v>8942.0</v>
      </c>
      <c r="K11" s="2" t="n">
        <f si="0" t="shared"/>
        <v>129359.0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6086.0</v>
      </c>
      <c r="E12" s="2" t="n">
        <v>9931.0</v>
      </c>
      <c r="F12" s="2" t="n">
        <v>49569.0</v>
      </c>
      <c r="G12" s="2" t="n">
        <v>75534.0</v>
      </c>
      <c r="H12" s="2" t="n">
        <v>35263.0</v>
      </c>
      <c r="I12" s="2" t="n">
        <v>21097.0</v>
      </c>
      <c r="J12" s="2" t="n">
        <v>17192.0</v>
      </c>
      <c r="K12" s="2" t="n">
        <f si="0" t="shared"/>
        <v>214672.0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4353.0</v>
      </c>
      <c r="E13" s="2" t="n">
        <v>8987.0</v>
      </c>
      <c r="F13" s="2" t="n">
        <v>56497.0</v>
      </c>
      <c r="G13" s="2" t="n">
        <v>75080.0</v>
      </c>
      <c r="H13" s="2" t="n">
        <v>46145.0</v>
      </c>
      <c r="I13" s="2" t="n">
        <v>26431.0</v>
      </c>
      <c r="J13" s="2" t="n">
        <v>22165.0</v>
      </c>
      <c r="K13" s="2" t="n">
        <f si="0" t="shared"/>
        <v>239658.0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5176.0</v>
      </c>
      <c r="E14" s="2" t="n">
        <v>13684.0</v>
      </c>
      <c r="F14" s="2" t="n">
        <v>80101.0</v>
      </c>
      <c r="G14" s="2" t="n">
        <v>89122.0</v>
      </c>
      <c r="H14" s="2" t="n">
        <v>42088.0</v>
      </c>
      <c r="I14" s="2" t="n">
        <v>19766.0</v>
      </c>
      <c r="J14" s="2" t="n">
        <v>19152.0</v>
      </c>
      <c r="K14" s="2" t="n">
        <f si="0" t="shared"/>
        <v>269089.0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469.0</v>
      </c>
      <c r="E15" s="2" t="n">
        <f ref="E15:J15" si="1" t="shared">E16-E9-E10-E11-E12-E13-E14</f>
        <v>1096.0</v>
      </c>
      <c r="F15" s="2" t="n">
        <f si="1" t="shared"/>
        <v>3108.0</v>
      </c>
      <c r="G15" s="2" t="n">
        <f si="1" t="shared"/>
        <v>2987.0</v>
      </c>
      <c r="H15" s="2" t="n">
        <f si="1" t="shared"/>
        <v>2186.0</v>
      </c>
      <c r="I15" s="2" t="n">
        <f si="1" t="shared"/>
        <v>1617.0</v>
      </c>
      <c r="J15" s="2" t="n">
        <f si="1" t="shared"/>
        <v>1831.0</v>
      </c>
      <c r="K15" s="2" t="n">
        <f si="0" t="shared"/>
        <v>13294.0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42049.0</v>
      </c>
      <c r="E16" s="2" t="n">
        <v>66012.0</v>
      </c>
      <c r="F16" s="2" t="n">
        <v>335106.0</v>
      </c>
      <c r="G16" s="2" t="n">
        <v>393173.0</v>
      </c>
      <c r="H16" s="2" t="n">
        <v>233269.0</v>
      </c>
      <c r="I16" s="2" t="n">
        <v>156103.0</v>
      </c>
      <c r="J16" s="2" t="n">
        <v>140383.0</v>
      </c>
      <c r="K16" s="2" t="n">
        <f si="0" t="shared"/>
        <v>1366095.0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529.0</v>
      </c>
      <c r="E17" s="2" t="n">
        <f ref="E17:J17" si="2" t="shared">E18-E16-E3-E4-E5-E6-E7-E8</f>
        <v>768.0</v>
      </c>
      <c r="F17" s="2" t="n">
        <f si="2" t="shared"/>
        <v>2810.0</v>
      </c>
      <c r="G17" s="2" t="n">
        <f si="2" t="shared"/>
        <v>4341.0</v>
      </c>
      <c r="H17" s="2" t="n">
        <f si="2" t="shared"/>
        <v>3821.0</v>
      </c>
      <c r="I17" s="2" t="n">
        <f si="2" t="shared"/>
        <v>2254.0</v>
      </c>
      <c r="J17" s="2" t="n">
        <f si="2" t="shared"/>
        <v>1741.0</v>
      </c>
      <c r="K17" s="2" t="n">
        <f si="0" t="shared"/>
        <v>16264.0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111945.0</v>
      </c>
      <c r="E18" s="2" t="n">
        <v>176127.0</v>
      </c>
      <c r="F18" s="2" t="n">
        <v>683778.0</v>
      </c>
      <c r="G18" s="2" t="n">
        <v>771083.0</v>
      </c>
      <c r="H18" s="2" t="n">
        <v>562195.0</v>
      </c>
      <c r="I18" s="2" t="n">
        <v>449760.0</v>
      </c>
      <c r="J18" s="2" t="n">
        <v>436086.0</v>
      </c>
      <c r="K18" s="2" t="n">
        <f si="0" t="shared"/>
        <v>3190974.0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3617.0</v>
      </c>
      <c r="E19" s="2" t="n">
        <v>4404.0</v>
      </c>
      <c r="F19" s="2" t="n">
        <v>6976.0</v>
      </c>
      <c r="G19" s="2" t="n">
        <v>9715.0</v>
      </c>
      <c r="H19" s="2" t="n">
        <v>9894.0</v>
      </c>
      <c r="I19" s="2" t="n">
        <v>8827.0</v>
      </c>
      <c r="J19" s="2" t="n">
        <v>10465.0</v>
      </c>
      <c r="K19" s="2" t="n">
        <f si="0" t="shared"/>
        <v>53898.0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23616.0</v>
      </c>
      <c r="E20" s="2" t="n">
        <v>35462.0</v>
      </c>
      <c r="F20" s="2" t="n">
        <v>42781.0</v>
      </c>
      <c r="G20" s="2" t="n">
        <v>53534.0</v>
      </c>
      <c r="H20" s="2" t="n">
        <v>54478.0</v>
      </c>
      <c r="I20" s="2" t="n">
        <v>53427.0</v>
      </c>
      <c r="J20" s="2" t="n">
        <v>55249.0</v>
      </c>
      <c r="K20" s="2" t="n">
        <f si="0" t="shared"/>
        <v>318547.0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47.0</v>
      </c>
      <c r="E21" s="2" t="n">
        <v>194.0</v>
      </c>
      <c r="F21" s="2" t="n">
        <v>425.0</v>
      </c>
      <c r="G21" s="2" t="n">
        <v>517.0</v>
      </c>
      <c r="H21" s="2" t="n">
        <v>380.0</v>
      </c>
      <c r="I21" s="2" t="n">
        <v>276.0</v>
      </c>
      <c r="J21" s="2" t="n">
        <v>205.0</v>
      </c>
      <c r="K21" s="2" t="n">
        <f si="0" t="shared"/>
        <v>2044.0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70.0</v>
      </c>
      <c r="E22" s="2" t="n">
        <v>113.0</v>
      </c>
      <c r="F22" s="2" t="n">
        <v>284.0</v>
      </c>
      <c r="G22" s="2" t="n">
        <v>546.0</v>
      </c>
      <c r="H22" s="2" t="n">
        <v>455.0</v>
      </c>
      <c r="I22" s="2" t="n">
        <v>257.0</v>
      </c>
      <c r="J22" s="2" t="n">
        <v>201.0</v>
      </c>
      <c r="K22" s="2" t="n">
        <f si="0" t="shared"/>
        <v>1926.0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24.0</v>
      </c>
      <c r="E23" s="2" t="n">
        <v>35.0</v>
      </c>
      <c r="F23" s="2" t="n">
        <v>61.0</v>
      </c>
      <c r="G23" s="2" t="n">
        <v>161.0</v>
      </c>
      <c r="H23" s="2" t="n">
        <v>120.0</v>
      </c>
      <c r="I23" s="2" t="n">
        <v>63.0</v>
      </c>
      <c r="J23" s="2" t="n">
        <v>59.0</v>
      </c>
      <c r="K23" s="2" t="n">
        <f si="0" t="shared"/>
        <v>523.0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148.0</v>
      </c>
      <c r="E24" s="2" t="n">
        <f ref="E24:J24" si="3" t="shared">E25-E19-E20-E21-E22-E23</f>
        <v>342.0</v>
      </c>
      <c r="F24" s="2" t="n">
        <f si="3" t="shared"/>
        <v>2024.0</v>
      </c>
      <c r="G24" s="2" t="n">
        <f si="3" t="shared"/>
        <v>2171.0</v>
      </c>
      <c r="H24" s="2" t="n">
        <f si="3" t="shared"/>
        <v>1043.0</v>
      </c>
      <c r="I24" s="2" t="n">
        <f si="3" t="shared"/>
        <v>752.0</v>
      </c>
      <c r="J24" s="2" t="n">
        <f si="3" t="shared"/>
        <v>571.0</v>
      </c>
      <c r="K24" s="2" t="n">
        <f si="0" t="shared"/>
        <v>7051.0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27522.0</v>
      </c>
      <c r="E25" s="2" t="n">
        <v>40550.0</v>
      </c>
      <c r="F25" s="2" t="n">
        <v>52551.0</v>
      </c>
      <c r="G25" s="2" t="n">
        <v>66644.0</v>
      </c>
      <c r="H25" s="2" t="n">
        <v>66370.0</v>
      </c>
      <c r="I25" s="2" t="n">
        <v>63602.0</v>
      </c>
      <c r="J25" s="2" t="n">
        <v>66750.0</v>
      </c>
      <c r="K25" s="2" t="n">
        <f si="0" t="shared"/>
        <v>383989.0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155.0</v>
      </c>
      <c r="E26" s="2" t="n">
        <v>162.0</v>
      </c>
      <c r="F26" s="2" t="n">
        <v>818.0</v>
      </c>
      <c r="G26" s="2" t="n">
        <v>1010.0</v>
      </c>
      <c r="H26" s="2" t="n">
        <v>799.0</v>
      </c>
      <c r="I26" s="2" t="n">
        <v>627.0</v>
      </c>
      <c r="J26" s="2" t="n">
        <v>477.0</v>
      </c>
      <c r="K26" s="2" t="n">
        <f si="0" t="shared"/>
        <v>4048.0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1043.0</v>
      </c>
      <c r="E27" s="2" t="n">
        <v>1581.0</v>
      </c>
      <c r="F27" s="2" t="n">
        <v>6091.0</v>
      </c>
      <c r="G27" s="2" t="n">
        <v>5623.0</v>
      </c>
      <c r="H27" s="2" t="n">
        <v>4561.0</v>
      </c>
      <c r="I27" s="2" t="n">
        <v>3890.0</v>
      </c>
      <c r="J27" s="2" t="n">
        <v>3541.0</v>
      </c>
      <c r="K27" s="2" t="n">
        <f si="0" t="shared"/>
        <v>26330.0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1233.0</v>
      </c>
      <c r="E28" s="2" t="n">
        <v>1890.0</v>
      </c>
      <c r="F28" s="2" t="n">
        <v>6493.0</v>
      </c>
      <c r="G28" s="2" t="n">
        <v>7863.0</v>
      </c>
      <c r="H28" s="2" t="n">
        <v>6132.0</v>
      </c>
      <c r="I28" s="2" t="n">
        <v>6739.0</v>
      </c>
      <c r="J28" s="2" t="n">
        <v>7107.0</v>
      </c>
      <c r="K28" s="2" t="n">
        <f si="0" t="shared"/>
        <v>37457.0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171.0</v>
      </c>
      <c r="E29" s="2" t="n">
        <v>295.0</v>
      </c>
      <c r="F29" s="2" t="n">
        <v>1316.0</v>
      </c>
      <c r="G29" s="2" t="n">
        <v>2212.0</v>
      </c>
      <c r="H29" s="2" t="n">
        <v>2081.0</v>
      </c>
      <c r="I29" s="2" t="n">
        <v>1690.0</v>
      </c>
      <c r="J29" s="2" t="n">
        <v>1093.0</v>
      </c>
      <c r="K29" s="2" t="n">
        <f si="0" t="shared"/>
        <v>8858.0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468.0</v>
      </c>
      <c r="E30" s="2" t="n">
        <v>614.0</v>
      </c>
      <c r="F30" s="2" t="n">
        <v>2653.0</v>
      </c>
      <c r="G30" s="2" t="n">
        <v>3030.0</v>
      </c>
      <c r="H30" s="2" t="n">
        <v>2521.0</v>
      </c>
      <c r="I30" s="2" t="n">
        <v>2508.0</v>
      </c>
      <c r="J30" s="2" t="n">
        <v>1707.0</v>
      </c>
      <c r="K30" s="2" t="n">
        <f si="0" t="shared"/>
        <v>13501.0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239.0</v>
      </c>
      <c r="E31" s="2" t="n">
        <v>366.0</v>
      </c>
      <c r="F31" s="2" t="n">
        <v>847.0</v>
      </c>
      <c r="G31" s="2" t="n">
        <v>1244.0</v>
      </c>
      <c r="H31" s="2" t="n">
        <v>1065.0</v>
      </c>
      <c r="I31" s="2" t="n">
        <v>1014.0</v>
      </c>
      <c r="J31" s="2" t="n">
        <v>980.0</v>
      </c>
      <c r="K31" s="2" t="n">
        <f si="0" t="shared"/>
        <v>5755.0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198.0</v>
      </c>
      <c r="E32" s="2" t="n">
        <v>228.0</v>
      </c>
      <c r="F32" s="2" t="n">
        <v>1176.0</v>
      </c>
      <c r="G32" s="2" t="n">
        <v>1489.0</v>
      </c>
      <c r="H32" s="2" t="n">
        <v>1416.0</v>
      </c>
      <c r="I32" s="2" t="n">
        <v>899.0</v>
      </c>
      <c r="J32" s="2" t="n">
        <v>571.0</v>
      </c>
      <c r="K32" s="2" t="n">
        <f si="0" t="shared"/>
        <v>5977.0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1350.0</v>
      </c>
      <c r="E33" s="2" t="n">
        <v>1519.0</v>
      </c>
      <c r="F33" s="2" t="n">
        <v>5664.0</v>
      </c>
      <c r="G33" s="2" t="n">
        <v>8711.0</v>
      </c>
      <c r="H33" s="2" t="n">
        <v>7308.0</v>
      </c>
      <c r="I33" s="2" t="n">
        <v>5848.0</v>
      </c>
      <c r="J33" s="2" t="n">
        <v>7778.0</v>
      </c>
      <c r="K33" s="2" t="n">
        <f si="0" t="shared"/>
        <v>38178.0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194.0</v>
      </c>
      <c r="E34" s="2" t="n">
        <v>526.0</v>
      </c>
      <c r="F34" s="2" t="n">
        <v>1036.0</v>
      </c>
      <c r="G34" s="2" t="n">
        <v>1233.0</v>
      </c>
      <c r="H34" s="2" t="n">
        <v>906.0</v>
      </c>
      <c r="I34" s="2" t="n">
        <v>705.0</v>
      </c>
      <c r="J34" s="2" t="n">
        <v>740.0</v>
      </c>
      <c r="K34" s="2" t="n">
        <f si="0" t="shared"/>
        <v>5340.0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12.0</v>
      </c>
      <c r="F35" s="2" t="n">
        <v>136.0</v>
      </c>
      <c r="G35" s="2" t="n">
        <v>289.0</v>
      </c>
      <c r="H35" s="2" t="n">
        <v>228.0</v>
      </c>
      <c r="I35" s="2" t="n">
        <v>138.0</v>
      </c>
      <c r="J35" s="2" t="n">
        <v>101.0</v>
      </c>
      <c r="K35" s="2" t="n">
        <f si="0" t="shared"/>
        <v>907.0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145.0</v>
      </c>
      <c r="E36" s="2" t="n">
        <v>188.0</v>
      </c>
      <c r="F36" s="2" t="n">
        <v>593.0</v>
      </c>
      <c r="G36" s="2" t="n">
        <v>827.0</v>
      </c>
      <c r="H36" s="2" t="n">
        <v>720.0</v>
      </c>
      <c r="I36" s="2" t="n">
        <v>774.0</v>
      </c>
      <c r="J36" s="2" t="n">
        <v>500.0</v>
      </c>
      <c r="K36" s="2" t="n">
        <f si="0" t="shared"/>
        <v>3747.0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117.0</v>
      </c>
      <c r="E37" s="2" t="n">
        <v>168.0</v>
      </c>
      <c r="F37" s="2" t="n">
        <v>670.0</v>
      </c>
      <c r="G37" s="2" t="n">
        <v>1272.0</v>
      </c>
      <c r="H37" s="2" t="n">
        <v>824.0</v>
      </c>
      <c r="I37" s="2" t="n">
        <v>401.0</v>
      </c>
      <c r="J37" s="2" t="n">
        <v>175.0</v>
      </c>
      <c r="K37" s="2" t="n">
        <f si="0" t="shared"/>
        <v>3627.0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783.0</v>
      </c>
      <c r="E38" s="2" t="n">
        <f ref="E38:J38" si="4" t="shared">E39-E26-E27-E28-E29-E30-E31-E32-E33-E34-E35-E36-E37</f>
        <v>1440.0</v>
      </c>
      <c r="F38" s="2" t="n">
        <f si="4" t="shared"/>
        <v>6235.0</v>
      </c>
      <c r="G38" s="2" t="n">
        <f si="4" t="shared"/>
        <v>8169.0</v>
      </c>
      <c r="H38" s="2" t="n">
        <f si="4" t="shared"/>
        <v>6694.0</v>
      </c>
      <c r="I38" s="2" t="n">
        <f si="4" t="shared"/>
        <v>4474.0</v>
      </c>
      <c r="J38" s="2" t="n">
        <f si="4" t="shared"/>
        <v>2723.0</v>
      </c>
      <c r="K38" s="2" t="n">
        <f si="0" t="shared"/>
        <v>30518.0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6099.0</v>
      </c>
      <c r="E39" s="2" t="n">
        <v>8989.0</v>
      </c>
      <c r="F39" s="2" t="n">
        <v>33728.0</v>
      </c>
      <c r="G39" s="2" t="n">
        <v>42972.0</v>
      </c>
      <c r="H39" s="2" t="n">
        <v>35255.0</v>
      </c>
      <c r="I39" s="2" t="n">
        <v>29707.0</v>
      </c>
      <c r="J39" s="2" t="n">
        <v>27493.0</v>
      </c>
      <c r="K39" s="2" t="n">
        <f si="0" t="shared"/>
        <v>184243.0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4177.0</v>
      </c>
      <c r="E40" s="2" t="n">
        <v>2866.0</v>
      </c>
      <c r="F40" s="2" t="n">
        <v>5964.0</v>
      </c>
      <c r="G40" s="2" t="n">
        <v>9699.0</v>
      </c>
      <c r="H40" s="2" t="n">
        <v>9096.0</v>
      </c>
      <c r="I40" s="2" t="n">
        <v>6252.0</v>
      </c>
      <c r="J40" s="2" t="n">
        <v>8470.0</v>
      </c>
      <c r="K40" s="2" t="n">
        <f si="0" t="shared"/>
        <v>46524.0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653.0</v>
      </c>
      <c r="E41" s="2" t="n">
        <v>647.0</v>
      </c>
      <c r="F41" s="2" t="n">
        <v>1144.0</v>
      </c>
      <c r="G41" s="2" t="n">
        <v>1645.0</v>
      </c>
      <c r="H41" s="2" t="n">
        <v>1661.0</v>
      </c>
      <c r="I41" s="2" t="n">
        <v>1238.0</v>
      </c>
      <c r="J41" s="2" t="n">
        <v>1361.0</v>
      </c>
      <c r="K41" s="2" t="n">
        <f si="0" t="shared"/>
        <v>8349.0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47.0</v>
      </c>
      <c r="E42" s="2" t="n">
        <f ref="E42:J42" si="5" t="shared">E43-E40-E41</f>
        <v>61.0</v>
      </c>
      <c r="F42" s="2" t="n">
        <f si="5" t="shared"/>
        <v>238.0</v>
      </c>
      <c r="G42" s="2" t="n">
        <f si="5" t="shared"/>
        <v>235.0</v>
      </c>
      <c r="H42" s="2" t="n">
        <f si="5" t="shared"/>
        <v>212.0</v>
      </c>
      <c r="I42" s="2" t="n">
        <f si="5" t="shared"/>
        <v>199.0</v>
      </c>
      <c r="J42" s="2" t="n">
        <f si="5" t="shared"/>
        <v>181.0</v>
      </c>
      <c r="K42" s="2" t="n">
        <f si="0" t="shared"/>
        <v>1173.0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4877.0</v>
      </c>
      <c r="E43" s="2" t="n">
        <v>3574.0</v>
      </c>
      <c r="F43" s="2" t="n">
        <v>7346.0</v>
      </c>
      <c r="G43" s="2" t="n">
        <v>11579.0</v>
      </c>
      <c r="H43" s="2" t="n">
        <v>10969.0</v>
      </c>
      <c r="I43" s="2" t="n">
        <v>7689.0</v>
      </c>
      <c r="J43" s="2" t="n">
        <v>10012.0</v>
      </c>
      <c r="K43" s="2" t="n">
        <f si="0" t="shared"/>
        <v>56046.0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113.0</v>
      </c>
      <c r="E44" s="2" t="n">
        <v>65.0</v>
      </c>
      <c r="F44" s="2" t="n">
        <v>376.0</v>
      </c>
      <c r="G44" s="2" t="n">
        <v>931.0</v>
      </c>
      <c r="H44" s="2" t="n">
        <v>686.0</v>
      </c>
      <c r="I44" s="2" t="n">
        <v>458.0</v>
      </c>
      <c r="J44" s="2" t="n">
        <v>381.0</v>
      </c>
      <c r="K44" s="2" t="n">
        <f si="0" t="shared"/>
        <v>3010.0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58.0</v>
      </c>
      <c r="E45" s="2" t="n">
        <f ref="E45:J45" si="6" t="shared">E46-E44</f>
        <v>72.0</v>
      </c>
      <c r="F45" s="2" t="n">
        <f si="6" t="shared"/>
        <v>627.0</v>
      </c>
      <c r="G45" s="2" t="n">
        <f si="6" t="shared"/>
        <v>969.0</v>
      </c>
      <c r="H45" s="2" t="n">
        <f si="6" t="shared"/>
        <v>651.0</v>
      </c>
      <c r="I45" s="2" t="n">
        <f si="6" t="shared"/>
        <v>384.0</v>
      </c>
      <c r="J45" s="2" t="n">
        <f si="6" t="shared"/>
        <v>169.0</v>
      </c>
      <c r="K45" s="2" t="n">
        <f si="0" t="shared"/>
        <v>2930.0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171.0</v>
      </c>
      <c r="E46" s="2" t="n">
        <v>137.0</v>
      </c>
      <c r="F46" s="2" t="n">
        <v>1003.0</v>
      </c>
      <c r="G46" s="2" t="n">
        <v>1900.0</v>
      </c>
      <c r="H46" s="2" t="n">
        <v>1337.0</v>
      </c>
      <c r="I46" s="2" t="n">
        <v>842.0</v>
      </c>
      <c r="J46" s="2" t="n">
        <v>550.0</v>
      </c>
      <c r="K46" s="2" t="n">
        <f si="0" t="shared"/>
        <v>5940.0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641.0</v>
      </c>
      <c r="E47" s="2" t="n">
        <v>83.0</v>
      </c>
      <c r="F47" s="2" t="n">
        <v>198.0</v>
      </c>
      <c r="G47" s="2" t="n">
        <v>260.0</v>
      </c>
      <c r="H47" s="2" t="n">
        <v>205.0</v>
      </c>
      <c r="I47" s="2" t="n">
        <v>130.0</v>
      </c>
      <c r="J47" s="2" t="n">
        <v>65.0</v>
      </c>
      <c r="K47" s="2" t="n">
        <f si="0" t="shared"/>
        <v>1582.0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151255.0</v>
      </c>
      <c r="E48" s="2" t="n">
        <f ref="E48:J48" si="7" t="shared">E47+E46+E43+E39+E25+E18</f>
        <v>229460.0</v>
      </c>
      <c r="F48" s="2" t="n">
        <f si="7" t="shared"/>
        <v>778604.0</v>
      </c>
      <c r="G48" s="2" t="n">
        <f si="7" t="shared"/>
        <v>894438.0</v>
      </c>
      <c r="H48" s="2" t="n">
        <f si="7" t="shared"/>
        <v>676331.0</v>
      </c>
      <c r="I48" s="2" t="n">
        <f si="7" t="shared"/>
        <v>551730.0</v>
      </c>
      <c r="J48" s="2" t="n">
        <f si="7" t="shared"/>
        <v>540956.0</v>
      </c>
      <c r="K48" s="2" t="n">
        <f si="0" t="shared"/>
        <v>3822774.0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