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<sst xmlns="http://schemas.openxmlformats.org/spreadsheetml/2006/main" count="95" uniqueCount="54">
  <si>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</si>
  <si>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</si>
  <si>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</si>
  <si>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</si>
  <si>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</si>
  <si>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</si>
  <si>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</si>
  <si>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</si>
  <si>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</si>
  <si>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</si>
  <si>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</si>
  <si>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</si>
  <si>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</si>
  <si>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</si>
  <si>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</si>
  <si>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</si>
  <si>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</si>
  <si>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</si>
  <si>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</si>
  <si>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</si>
  <si>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</si>
  <si>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</si>
  <si>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</si>
  <si>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</si>
  <si>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</si>
  <si>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</si>
  <si>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</si>
  <si>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</si>
  <si>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</si>
  <si>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</si>
  <si>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</si>
  <si>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</si>
  <si>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</si>
  <si>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</si>
  <si>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</si>
  <si>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</si>
  <si>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</si>
  <si>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</si>
  <si>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</si>
  <si>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</si>
  <si>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</si>
  <si>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</si>
  <si>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</si>
  <si>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</si>
  <si>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</si>
  <si>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</si>
  <si>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</si>
  <si>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</si>
  <si>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112年7月及1至7月中華民國國民出國人次及成長率－按目的地分
Table 2-2 Outbound Departures of Nationals of the Republic
of China by Destination, July &amp; January-July,2023</t>
  </si>
  <si>
    <t>112年7月
July, 2023</t>
  </si>
  <si>
    <t>111年7月
July, 2022</t>
  </si>
  <si>
    <t>112年1-7月
Jan.-Jul., 2023</t>
  </si>
  <si>
    <t>111年1-7月
Jan.-Jul.,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</si>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</sst>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72272.0</v>
      </c>
      <c r="D3" s="5" t="n">
        <v>2653.0</v>
      </c>
      <c r="E3" s="6" t="n">
        <f>IF(D3=0,0,((C3/D3)-1)*100)</f>
        <v>2624.161326799849</v>
      </c>
      <c r="F3" s="5" t="n">
        <v>387575.0</v>
      </c>
      <c r="G3" s="5" t="n">
        <v>9490.0</v>
      </c>
      <c r="H3" s="6" t="n">
        <f>IF(G3=0,0,((F3/G3)-1)*100)</f>
        <v>3984.035827186512</v>
      </c>
      <c r="I3" t="s">
        <v>53</v>
      </c>
    </row>
    <row r="4" spans="1:9" x14ac:dyDescent="0.25">
      <c r="A4" s="16"/>
      <c r="B4" s="4" t="s">
        <v>4</v>
      </c>
      <c r="C4" s="5" t="n">
        <v>33513.0</v>
      </c>
      <c r="D4" s="5" t="n">
        <v>195.0</v>
      </c>
      <c r="E4" s="6" t="n">
        <f ref="E4:E43" si="0" t="shared">IF(D4=0,0,((C4/D4)-1)*100)</f>
        <v>17086.153846153848</v>
      </c>
      <c r="F4" s="5" t="n">
        <v>125826.0</v>
      </c>
      <c r="G4" s="5" t="n">
        <v>2938.0</v>
      </c>
      <c r="H4" s="6" t="n">
        <f ref="H4:H43" si="1" t="shared">IF(G4=0,0,((F4/G4)-1)*100)</f>
        <v>4182.709326072159</v>
      </c>
      <c r="I4" t="s">
        <v>53</v>
      </c>
    </row>
    <row r="5" spans="1:9" x14ac:dyDescent="0.25">
      <c r="A5" s="16"/>
      <c r="B5" s="4" t="s">
        <v>5</v>
      </c>
      <c r="C5" s="5" t="n">
        <v>205744.0</v>
      </c>
      <c r="D5" s="5" t="n">
        <v>12868.0</v>
      </c>
      <c r="E5" s="6" t="n">
        <f si="0" t="shared"/>
        <v>1498.8809449797948</v>
      </c>
      <c r="F5" s="5" t="n">
        <v>805581.0</v>
      </c>
      <c r="G5" s="5" t="n">
        <v>84792.0</v>
      </c>
      <c r="H5" s="6" t="n">
        <f si="1" t="shared"/>
        <v>850.0672233229549</v>
      </c>
      <c r="I5" t="s">
        <v>53</v>
      </c>
    </row>
    <row r="6" spans="1:9" x14ac:dyDescent="0.25">
      <c r="A6" s="16"/>
      <c r="B6" s="4" t="s">
        <v>6</v>
      </c>
      <c r="C6" s="5" t="n">
        <v>426115.0</v>
      </c>
      <c r="D6" s="5" t="n">
        <v>6339.0</v>
      </c>
      <c r="E6" s="6" t="n">
        <f si="0" t="shared"/>
        <v>6622.11705316296</v>
      </c>
      <c r="F6" s="5" t="n">
        <v>2219365.0</v>
      </c>
      <c r="G6" s="5" t="n">
        <v>23544.0</v>
      </c>
      <c r="H6" s="6" t="n">
        <f si="1" t="shared"/>
        <v>9326.456846755013</v>
      </c>
      <c r="I6" t="s">
        <v>53</v>
      </c>
    </row>
    <row r="7" spans="1:9" x14ac:dyDescent="0.25">
      <c r="A7" s="16"/>
      <c r="B7" s="4" t="s">
        <v>7</v>
      </c>
      <c r="C7" s="5" t="n">
        <v>100232.0</v>
      </c>
      <c r="D7" s="5" t="n">
        <v>2734.0</v>
      </c>
      <c r="E7" s="6" t="n">
        <f si="0" t="shared"/>
        <v>3566.13021214338</v>
      </c>
      <c r="F7" s="5" t="n">
        <v>509406.0</v>
      </c>
      <c r="G7" s="5" t="n">
        <v>8867.0</v>
      </c>
      <c r="H7" s="6" t="n">
        <f si="1" t="shared"/>
        <v>5644.964475019736</v>
      </c>
      <c r="I7" t="s">
        <v>53</v>
      </c>
    </row>
    <row r="8" spans="1:9" x14ac:dyDescent="0.25">
      <c r="A8" s="16"/>
      <c r="B8" s="4" t="s">
        <v>8</v>
      </c>
      <c r="C8" s="5" t="n">
        <v>38547.0</v>
      </c>
      <c r="D8" s="5" t="n">
        <v>6966.0</v>
      </c>
      <c r="E8" s="6" t="n">
        <f si="0" t="shared"/>
        <v>453.359173126615</v>
      </c>
      <c r="F8" s="5" t="n">
        <v>192480.0</v>
      </c>
      <c r="G8" s="5" t="n">
        <v>24155.0</v>
      </c>
      <c r="H8" s="6" t="n">
        <f si="1" t="shared"/>
        <v>696.8536534878907</v>
      </c>
      <c r="I8" t="s">
        <v>53</v>
      </c>
    </row>
    <row r="9" spans="1:9" x14ac:dyDescent="0.25">
      <c r="A9" s="16"/>
      <c r="B9" s="4" t="s">
        <v>9</v>
      </c>
      <c r="C9" s="5" t="n">
        <v>30050.0</v>
      </c>
      <c r="D9" s="5" t="n">
        <v>1861.0</v>
      </c>
      <c r="E9" s="6" t="n">
        <f si="0" t="shared"/>
        <v>1514.72326706072</v>
      </c>
      <c r="F9" s="5" t="n">
        <v>135240.0</v>
      </c>
      <c r="G9" s="5" t="n">
        <v>5018.0</v>
      </c>
      <c r="H9" s="6" t="n">
        <f si="1" t="shared"/>
        <v>2595.0976484655243</v>
      </c>
      <c r="I9" t="s">
        <v>53</v>
      </c>
    </row>
    <row r="10" spans="1:9" x14ac:dyDescent="0.25">
      <c r="A10" s="16"/>
      <c r="B10" s="4" t="s">
        <v>10</v>
      </c>
      <c r="C10" s="5" t="n">
        <v>74932.0</v>
      </c>
      <c r="D10" s="5" t="n">
        <v>6869.0</v>
      </c>
      <c r="E10" s="6" t="n">
        <f si="0" t="shared"/>
        <v>990.8720337749309</v>
      </c>
      <c r="F10" s="5" t="n">
        <v>418963.0</v>
      </c>
      <c r="G10" s="5" t="n">
        <v>16562.0</v>
      </c>
      <c r="H10" s="6" t="n">
        <f si="1" t="shared"/>
        <v>2429.664291752204</v>
      </c>
      <c r="I10" t="s">
        <v>53</v>
      </c>
    </row>
    <row r="11" spans="1:9" x14ac:dyDescent="0.25">
      <c r="A11" s="16"/>
      <c r="B11" s="4" t="s">
        <v>11</v>
      </c>
      <c r="C11" s="5" t="n">
        <v>25678.0</v>
      </c>
      <c r="D11" s="5" t="n">
        <v>2593.0</v>
      </c>
      <c r="E11" s="6" t="n">
        <f si="0" t="shared"/>
        <v>890.2815271885846</v>
      </c>
      <c r="F11" s="5" t="n">
        <v>120811.0</v>
      </c>
      <c r="G11" s="5" t="n">
        <v>7663.0</v>
      </c>
      <c r="H11" s="6" t="n">
        <f si="1" t="shared"/>
        <v>1476.5496541824352</v>
      </c>
      <c r="I11" t="s">
        <v>53</v>
      </c>
    </row>
    <row r="12" spans="1:9" x14ac:dyDescent="0.25">
      <c r="A12" s="16"/>
      <c r="B12" s="4" t="s">
        <v>12</v>
      </c>
      <c r="C12" s="5" t="n">
        <v>13130.0</v>
      </c>
      <c r="D12" s="5" t="n">
        <v>1856.0</v>
      </c>
      <c r="E12" s="6" t="n">
        <f si="0" t="shared"/>
        <v>607.4353448275862</v>
      </c>
      <c r="F12" s="5" t="n">
        <v>69844.0</v>
      </c>
      <c r="G12" s="5" t="n">
        <v>5398.0</v>
      </c>
      <c r="H12" s="6" t="n">
        <f si="1" t="shared"/>
        <v>1193.886624675806</v>
      </c>
      <c r="I12" t="s">
        <v>53</v>
      </c>
    </row>
    <row r="13" spans="1:9" x14ac:dyDescent="0.25">
      <c r="A13" s="16"/>
      <c r="B13" s="4" t="s">
        <v>13</v>
      </c>
      <c r="C13" s="5" t="n">
        <v>775.0</v>
      </c>
      <c r="D13" s="5" t="n">
        <v>1.0</v>
      </c>
      <c r="E13" s="6" t="n">
        <f si="0" t="shared"/>
        <v>77400.0</v>
      </c>
      <c r="F13" s="5" t="n">
        <v>3772.0</v>
      </c>
      <c r="G13" s="5" t="n">
        <v>27.0</v>
      </c>
      <c r="H13" s="6" t="n">
        <f si="1" t="shared"/>
        <v>13870.370370370369</v>
      </c>
      <c r="I13" t="s">
        <v>53</v>
      </c>
    </row>
    <row r="14" spans="1:9" x14ac:dyDescent="0.25">
      <c r="A14" s="16"/>
      <c r="B14" s="4" t="s">
        <v>14</v>
      </c>
      <c r="C14" s="5" t="n">
        <v>85874.0</v>
      </c>
      <c r="D14" s="5" t="n">
        <v>15220.0</v>
      </c>
      <c r="E14" s="6" t="n">
        <f si="0" t="shared"/>
        <v>464.2181340341656</v>
      </c>
      <c r="F14" s="5" t="n">
        <v>432914.0</v>
      </c>
      <c r="G14" s="5" t="n">
        <v>42758.0</v>
      </c>
      <c r="H14" s="6" t="n">
        <f si="1" t="shared"/>
        <v>912.4748585060106</v>
      </c>
      <c r="I14" t="s">
        <v>53</v>
      </c>
    </row>
    <row r="15" spans="1:9" x14ac:dyDescent="0.25">
      <c r="A15" s="16"/>
      <c r="B15" s="4" t="s">
        <v>15</v>
      </c>
      <c r="C15" s="5" t="n">
        <v>690.0</v>
      </c>
      <c r="D15" s="5" t="n">
        <v>200.0</v>
      </c>
      <c r="E15" s="6" t="n">
        <f si="0" t="shared"/>
        <v>245.00000000000003</v>
      </c>
      <c r="F15" s="5" t="n">
        <v>4952.0</v>
      </c>
      <c r="G15" s="5" t="n">
        <v>977.0</v>
      </c>
      <c r="H15" s="6" t="n">
        <f si="1" t="shared"/>
        <v>406.8577277379734</v>
      </c>
      <c r="I15" t="s">
        <v>53</v>
      </c>
    </row>
    <row r="16" spans="1:9" x14ac:dyDescent="0.25">
      <c r="A16" s="16"/>
      <c r="B16" s="4" t="s">
        <v>16</v>
      </c>
      <c r="C16" s="5" t="n">
        <v>3916.0</v>
      </c>
      <c r="D16" s="5" t="n">
        <v>2166.0</v>
      </c>
      <c r="E16" s="6" t="n">
        <f si="0" t="shared"/>
        <v>80.79409048938135</v>
      </c>
      <c r="F16" s="5" t="n">
        <v>24385.0</v>
      </c>
      <c r="G16" s="5" t="n">
        <v>8647.0</v>
      </c>
      <c r="H16" s="6" t="n">
        <f si="1" t="shared"/>
        <v>182.00531976408004</v>
      </c>
      <c r="I16" t="s">
        <v>53</v>
      </c>
    </row>
    <row r="17" spans="1:9" x14ac:dyDescent="0.25">
      <c r="A17" s="16"/>
      <c r="B17" s="4" t="s">
        <v>17</v>
      </c>
      <c r="C17" s="5" t="n">
        <v>10005.0</v>
      </c>
      <c r="D17" s="5" t="n">
        <v>3385.0</v>
      </c>
      <c r="E17" s="6" t="n">
        <f si="0" t="shared"/>
        <v>195.56868537666173</v>
      </c>
      <c r="F17" s="5" t="n">
        <v>59550.0</v>
      </c>
      <c r="G17" s="5" t="n">
        <v>11038.0</v>
      </c>
      <c r="H17" s="6" t="n">
        <f si="1" t="shared"/>
        <v>439.49990940387755</v>
      </c>
      <c r="I17" t="s">
        <v>53</v>
      </c>
    </row>
    <row r="18" spans="1:9" x14ac:dyDescent="0.25">
      <c r="A18" s="16"/>
      <c r="B18" s="4" t="s">
        <v>18</v>
      </c>
      <c r="C18" s="5" t="n">
        <v>7325.0</v>
      </c>
      <c r="D18" s="5" t="n">
        <v>3197.0</v>
      </c>
      <c r="E18" s="6" t="n">
        <f si="0" t="shared"/>
        <v>129.12105098529872</v>
      </c>
      <c r="F18" s="5" t="n">
        <v>45146.0</v>
      </c>
      <c r="G18" s="5" t="n">
        <v>11900.0</v>
      </c>
      <c r="H18" s="6" t="n">
        <f si="1" t="shared"/>
        <v>279.3781512605042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87.0</v>
      </c>
      <c r="D19" s="5" t="n">
        <f>D20-D3-D4-D5-D6-D7-D8-D9-D10-D11-D12-D13-D14-D15-D16-D17-D18</f>
        <v>66.0</v>
      </c>
      <c r="E19" s="6" t="n">
        <f si="0" t="shared"/>
        <v>31.818181818181813</v>
      </c>
      <c r="F19" s="5" t="n">
        <f>F20-F3-F4-F5-F6-F7-F8-F9-F10-F11-F12-F13-F14-F15-F16-F17-F18</f>
        <v>1068.0</v>
      </c>
      <c r="G19" s="5" t="n">
        <f>G20-G3-G4-G5-G6-G7-G8-G9-G10-G11-G12-G13-G14-G15-G16-G17-G18</f>
        <v>308.0</v>
      </c>
      <c r="H19" s="6" t="n">
        <f si="1" t="shared"/>
        <v>246.75324675324677</v>
      </c>
      <c r="I19" t="s">
        <v>53</v>
      </c>
    </row>
    <row r="20" spans="1:9" x14ac:dyDescent="0.25">
      <c r="A20" s="17"/>
      <c r="B20" s="4" t="s">
        <v>20</v>
      </c>
      <c r="C20" s="5" t="n">
        <v>1128885.0</v>
      </c>
      <c r="D20" s="5" t="n">
        <v>69169.0</v>
      </c>
      <c r="E20" s="6" t="n">
        <f si="0" t="shared"/>
        <v>1532.0678338562072</v>
      </c>
      <c r="F20" s="5" t="n">
        <v>5556878.0</v>
      </c>
      <c r="G20" s="5" t="n">
        <v>264082.0</v>
      </c>
      <c r="H20" s="6" t="n">
        <f si="1" t="shared"/>
        <v>2004.2244454374022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50241.0</v>
      </c>
      <c r="D21" s="5" t="n">
        <v>23135.0</v>
      </c>
      <c r="E21" s="6" t="n">
        <f si="0" t="shared"/>
        <v>117.16446941862979</v>
      </c>
      <c r="F21" s="5" t="n">
        <v>274878.0</v>
      </c>
      <c r="G21" s="5" t="n">
        <v>84680.0</v>
      </c>
      <c r="H21" s="6" t="n">
        <f si="1" t="shared"/>
        <v>224.6079357581483</v>
      </c>
      <c r="I21" t="s">
        <v>53</v>
      </c>
    </row>
    <row r="22" spans="1:9" x14ac:dyDescent="0.25">
      <c r="A22" s="16"/>
      <c r="B22" s="4" t="s">
        <v>23</v>
      </c>
      <c r="C22" s="5" t="n">
        <v>8757.0</v>
      </c>
      <c r="D22" s="5" t="n">
        <v>3346.0</v>
      </c>
      <c r="E22" s="6" t="n">
        <f si="0" t="shared"/>
        <v>161.71548117154813</v>
      </c>
      <c r="F22" s="5" t="n">
        <v>48514.0</v>
      </c>
      <c r="G22" s="5" t="n">
        <v>12510.0</v>
      </c>
      <c r="H22" s="6" t="n">
        <f si="1" t="shared"/>
        <v>287.8017585931255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27.0</v>
      </c>
      <c r="D23" s="5" t="n">
        <f>D24-D21-D22</f>
        <v>13.0</v>
      </c>
      <c r="E23" s="6" t="n">
        <f si="0" t="shared"/>
        <v>107.69230769230771</v>
      </c>
      <c r="F23" s="5" t="n">
        <f>F24-F21-F22</f>
        <v>121.0</v>
      </c>
      <c r="G23" s="5" t="n">
        <f>G24-G21-G22</f>
        <v>78.0</v>
      </c>
      <c r="H23" s="6" t="n">
        <f si="1" t="shared"/>
        <v>55.12820512820513</v>
      </c>
      <c r="I23" t="s">
        <v>53</v>
      </c>
    </row>
    <row r="24" spans="1:9" x14ac:dyDescent="0.25">
      <c r="A24" s="17"/>
      <c r="B24" s="4" t="s">
        <v>25</v>
      </c>
      <c r="C24" s="5" t="n">
        <v>59025.0</v>
      </c>
      <c r="D24" s="5" t="n">
        <v>26494.0</v>
      </c>
      <c r="E24" s="6" t="n">
        <f si="0" t="shared"/>
        <v>122.78629123575149</v>
      </c>
      <c r="F24" s="5" t="n">
        <v>323513.0</v>
      </c>
      <c r="G24" s="5" t="n">
        <v>97268.0</v>
      </c>
      <c r="H24" s="6" t="n">
        <f si="1" t="shared"/>
        <v>232.59962166385657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4964.0</v>
      </c>
      <c r="D25" s="5" t="n">
        <v>572.0</v>
      </c>
      <c r="E25" s="6" t="n">
        <f si="0" t="shared"/>
        <v>767.8321678321678</v>
      </c>
      <c r="F25" s="5" t="n">
        <v>35045.0</v>
      </c>
      <c r="G25" s="5" t="n">
        <v>2255.0</v>
      </c>
      <c r="H25" s="6" t="n">
        <f si="1" t="shared"/>
        <v>1454.10199556541</v>
      </c>
      <c r="I25" t="s">
        <v>53</v>
      </c>
    </row>
    <row r="26" spans="1:9" x14ac:dyDescent="0.25">
      <c r="A26" s="16"/>
      <c r="B26" s="4" t="s">
        <v>28</v>
      </c>
      <c r="C26" s="5" t="n">
        <v>7304.0</v>
      </c>
      <c r="D26" s="5" t="n">
        <v>1297.0</v>
      </c>
      <c r="E26" s="6" t="n">
        <f si="0" t="shared"/>
        <v>463.14572089437166</v>
      </c>
      <c r="F26" s="5" t="n">
        <v>44582.0</v>
      </c>
      <c r="G26" s="5" t="n">
        <v>4157.0</v>
      </c>
      <c r="H26" s="6" t="n">
        <f si="1" t="shared"/>
        <v>972.4560981477026</v>
      </c>
      <c r="I26" t="s">
        <v>53</v>
      </c>
    </row>
    <row r="27" spans="1:9" x14ac:dyDescent="0.25">
      <c r="A27" s="16"/>
      <c r="B27" s="4" t="s">
        <v>29</v>
      </c>
      <c r="C27" s="5" t="n">
        <v>4840.0</v>
      </c>
      <c r="D27" s="5" t="n">
        <v>23.0</v>
      </c>
      <c r="E27" s="6" t="n">
        <f si="0" t="shared"/>
        <v>20943.478260869564</v>
      </c>
      <c r="F27" s="5" t="n">
        <v>25710.0</v>
      </c>
      <c r="G27" s="5" t="n">
        <v>86.0</v>
      </c>
      <c r="H27" s="6" t="n">
        <f si="1" t="shared"/>
        <v>29795.348837209305</v>
      </c>
      <c r="I27" t="s">
        <v>53</v>
      </c>
    </row>
    <row r="28" spans="1:9" x14ac:dyDescent="0.25">
      <c r="A28" s="16"/>
      <c r="B28" s="4" t="s">
        <v>30</v>
      </c>
      <c r="C28" s="5" t="n">
        <v>2282.0</v>
      </c>
      <c r="D28" s="5" t="n">
        <v>767.0</v>
      </c>
      <c r="E28" s="6" t="n">
        <f si="0" t="shared"/>
        <v>197.52281616688396</v>
      </c>
      <c r="F28" s="5" t="n">
        <v>14641.0</v>
      </c>
      <c r="G28" s="5" t="n">
        <v>2206.0</v>
      </c>
      <c r="H28" s="6" t="n">
        <f si="1" t="shared"/>
        <v>563.689936536718</v>
      </c>
      <c r="I28" t="s">
        <v>53</v>
      </c>
    </row>
    <row r="29" spans="1:9" x14ac:dyDescent="0.25">
      <c r="A29" s="16"/>
      <c r="B29" s="4" t="s">
        <v>31</v>
      </c>
      <c r="C29" s="5" t="n">
        <v>65.0</v>
      </c>
      <c r="D29" s="5" t="n">
        <v>30.0</v>
      </c>
      <c r="E29" s="6" t="n">
        <f si="0" t="shared"/>
        <v>116.66666666666666</v>
      </c>
      <c r="F29" s="5" t="n">
        <v>217.0</v>
      </c>
      <c r="G29" s="5" t="n">
        <v>96.0</v>
      </c>
      <c r="H29" s="6" t="n">
        <f si="1" t="shared"/>
        <v>126.04166666666666</v>
      </c>
      <c r="I29" t="s">
        <v>53</v>
      </c>
    </row>
    <row r="30" spans="1:9" x14ac:dyDescent="0.25">
      <c r="A30" s="16"/>
      <c r="B30" s="4" t="s">
        <v>32</v>
      </c>
      <c r="C30" s="5" t="n">
        <v>3420.0</v>
      </c>
      <c r="D30" s="5" t="n">
        <v>804.0</v>
      </c>
      <c r="E30" s="6" t="n">
        <f si="0" t="shared"/>
        <v>325.3731343283582</v>
      </c>
      <c r="F30" s="5" t="n">
        <v>16325.0</v>
      </c>
      <c r="G30" s="5" t="n">
        <v>3217.0</v>
      </c>
      <c r="H30" s="6" t="n">
        <f si="1" t="shared"/>
        <v>407.4603668013677</v>
      </c>
      <c r="I30" t="s">
        <v>53</v>
      </c>
    </row>
    <row r="31" spans="1:9" x14ac:dyDescent="0.25">
      <c r="A31" s="16"/>
      <c r="B31" s="4" t="s">
        <v>33</v>
      </c>
      <c r="C31" s="5" t="n">
        <v>5235.0</v>
      </c>
      <c r="D31" s="5" t="n">
        <v>52.0</v>
      </c>
      <c r="E31" s="6" t="n">
        <f si="0" t="shared"/>
        <v>9967.307692307691</v>
      </c>
      <c r="F31" s="5" t="n">
        <v>30762.0</v>
      </c>
      <c r="G31" s="5" t="n">
        <v>206.0</v>
      </c>
      <c r="H31" s="6" t="n">
        <f si="1" t="shared"/>
        <v>14833.009708737865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1029.0</v>
      </c>
      <c r="D32" s="5" t="n">
        <f>D33-D25-D26-D27-D28-D29-D30-D31</f>
        <v>84.0</v>
      </c>
      <c r="E32" s="6" t="n">
        <f si="0" t="shared"/>
        <v>1125.0</v>
      </c>
      <c r="F32" s="5" t="n">
        <f>F33-F25-F26-F27-F28-F29-F30-F31</f>
        <v>1930.0</v>
      </c>
      <c r="G32" s="5" t="n">
        <f>G33-G25-G26-G27-G28-G29-G30-G31</f>
        <v>354.0</v>
      </c>
      <c r="H32" s="6" t="n">
        <f si="1" t="shared"/>
        <v>445.1977401129944</v>
      </c>
      <c r="I32" t="s">
        <v>53</v>
      </c>
    </row>
    <row r="33" spans="1:9" x14ac:dyDescent="0.25">
      <c r="A33" s="17"/>
      <c r="B33" s="4" t="s">
        <v>35</v>
      </c>
      <c r="C33" s="5" t="n">
        <v>29139.0</v>
      </c>
      <c r="D33" s="5" t="n">
        <v>3629.0</v>
      </c>
      <c r="E33" s="6" t="n">
        <f si="0" t="shared"/>
        <v>702.9484706530726</v>
      </c>
      <c r="F33" s="5" t="n">
        <v>169212.0</v>
      </c>
      <c r="G33" s="5" t="n">
        <v>12577.0</v>
      </c>
      <c r="H33" s="6" t="n">
        <f si="1" t="shared"/>
        <v>1245.408284964618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12956.0</v>
      </c>
      <c r="D34" s="5" t="n">
        <v>2418.0</v>
      </c>
      <c r="E34" s="6" t="n">
        <f si="0" t="shared"/>
        <v>435.81472291149714</v>
      </c>
      <c r="F34" s="5" t="n">
        <v>77116.0</v>
      </c>
      <c r="G34" s="5" t="n">
        <v>8306.0</v>
      </c>
      <c r="H34" s="6" t="n">
        <f si="1" t="shared"/>
        <v>828.4372742595714</v>
      </c>
      <c r="I34" t="s">
        <v>53</v>
      </c>
    </row>
    <row r="35" spans="1:9" x14ac:dyDescent="0.25">
      <c r="A35" s="16"/>
      <c r="B35" s="4" t="s">
        <v>38</v>
      </c>
      <c r="C35" s="5" t="n">
        <v>2509.0</v>
      </c>
      <c r="D35" s="5" t="n">
        <v>581.0</v>
      </c>
      <c r="E35" s="6" t="n">
        <f si="0" t="shared"/>
        <v>331.84165232358004</v>
      </c>
      <c r="F35" s="5" t="n">
        <v>15654.0</v>
      </c>
      <c r="G35" s="5" t="n">
        <v>1779.0</v>
      </c>
      <c r="H35" s="6" t="n">
        <f si="1" t="shared"/>
        <v>779.9325463743676</v>
      </c>
      <c r="I35" t="s">
        <v>53</v>
      </c>
    </row>
    <row r="36" spans="1:9" x14ac:dyDescent="0.25">
      <c r="A36" s="16"/>
      <c r="B36" s="4" t="s">
        <v>47</v>
      </c>
      <c r="C36" s="5" t="n">
        <v>1252.0</v>
      </c>
      <c r="D36" s="5" t="n">
        <v>9.0</v>
      </c>
      <c r="E36" s="6" t="n">
        <f si="0" t="shared"/>
        <v>13811.111111111111</v>
      </c>
      <c r="F36" s="5" t="n">
        <v>6749.0</v>
      </c>
      <c r="G36" s="5" t="n">
        <v>157.0</v>
      </c>
      <c r="H36" s="6" t="n">
        <f si="1" t="shared"/>
        <v>4198.726114649681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4.0</v>
      </c>
      <c r="D37" s="5" t="n">
        <f>D38-D34-D35-D36</f>
        <v>10.0</v>
      </c>
      <c r="E37" s="6" t="n">
        <f si="0" t="shared"/>
        <v>-60.0</v>
      </c>
      <c r="F37" s="5" t="n">
        <f>F38-F34-F35-F36</f>
        <v>55.0</v>
      </c>
      <c r="G37" s="5" t="n">
        <f>G38-G34-G35-G36</f>
        <v>39.0</v>
      </c>
      <c r="H37" s="6" t="n">
        <f si="1" t="shared"/>
        <v>41.025641025641036</v>
      </c>
      <c r="I37" t="s">
        <v>53</v>
      </c>
    </row>
    <row r="38" spans="1:9" x14ac:dyDescent="0.25">
      <c r="A38" s="16"/>
      <c r="B38" s="7" t="s">
        <v>40</v>
      </c>
      <c r="C38" s="5" t="n">
        <v>16721.0</v>
      </c>
      <c r="D38" s="5" t="n">
        <v>3018.0</v>
      </c>
      <c r="E38" s="6" t="n">
        <f si="0" t="shared"/>
        <v>454.04241219350564</v>
      </c>
      <c r="F38" s="5" t="n">
        <v>99574.0</v>
      </c>
      <c r="G38" s="5" t="n">
        <v>10281.0</v>
      </c>
      <c r="H38" s="6" t="n">
        <f si="1" t="shared"/>
        <v>868.5244626009143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14.0</v>
      </c>
      <c r="D39" s="5" t="n">
        <v>3.0</v>
      </c>
      <c r="E39" s="6" t="n">
        <f si="0" t="shared"/>
        <v>366.6666666666667</v>
      </c>
      <c r="F39" s="5" t="n">
        <v>59.0</v>
      </c>
      <c r="G39" s="5" t="n">
        <v>37.0</v>
      </c>
      <c r="H39" s="6" t="n">
        <f si="1" t="shared"/>
        <v>59.45945945945945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23.0</v>
      </c>
      <c r="D40" s="5" t="n">
        <f>D41-D39</f>
        <v>13.0</v>
      </c>
      <c r="E40" s="6" t="n">
        <f si="0" t="shared"/>
        <v>76.92307692307692</v>
      </c>
      <c r="F40" s="5" t="n">
        <f>F41-F39</f>
        <v>133.0</v>
      </c>
      <c r="G40" s="5" t="n">
        <f>G41-G39</f>
        <v>57.0</v>
      </c>
      <c r="H40" s="6" t="n">
        <f si="1" t="shared"/>
        <v>133.33333333333334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37.0</v>
      </c>
      <c r="D41" s="5" t="n">
        <v>16.0</v>
      </c>
      <c r="E41" s="6" t="n">
        <f si="0" t="shared"/>
        <v>131.25</v>
      </c>
      <c r="F41" s="5" t="n">
        <v>192.0</v>
      </c>
      <c r="G41" s="5" t="n">
        <v>94.0</v>
      </c>
      <c r="H41" s="6" t="n">
        <f si="1" t="shared"/>
        <v>104.25531914893615</v>
      </c>
      <c r="I41" t="s">
        <v>53</v>
      </c>
    </row>
    <row r="42" spans="1:9" x14ac:dyDescent="0.25">
      <c r="A42" s="9"/>
      <c r="B42" s="4" t="s">
        <v>45</v>
      </c>
      <c r="C42" s="5" t="n">
        <v>2015.0</v>
      </c>
      <c r="D42" s="5" t="n">
        <v>69.0</v>
      </c>
      <c r="E42" s="6" t="n">
        <f si="0" t="shared"/>
        <v>2820.2898550724635</v>
      </c>
      <c r="F42" s="5" t="n">
        <v>11404.0</v>
      </c>
      <c r="G42" s="5" t="n">
        <v>617.0</v>
      </c>
      <c r="H42" s="6" t="n">
        <f si="1" t="shared"/>
        <v>1748.2982171799026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1235822.0</v>
      </c>
      <c r="D43" s="5" t="n">
        <f>D20+D24+D33+D38+D41+D42</f>
        <v>102395.0</v>
      </c>
      <c r="E43" s="6" t="n">
        <f si="0" t="shared"/>
        <v>1106.9163533375652</v>
      </c>
      <c r="F43" s="5" t="n">
        <f>F20+F24+F33+F38+F41+F42</f>
        <v>6160773.0</v>
      </c>
      <c r="G43" s="5" t="n">
        <f>G20+G24+G33+G38+G41+G42</f>
        <v>384919.0</v>
      </c>
      <c r="H43" s="6" t="n">
        <f si="1" t="shared"/>
        <v>1500.537515685118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