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<sst xmlns="http://schemas.openxmlformats.org/spreadsheetml/2006/main" count="121" uniqueCount="74">
  <si>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</si>
  <si>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</si>
  <si>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</si>
  <si>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</si>
  <si>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</si>
  <si>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</si>
  <si>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</si>
  <si>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</si>
  <si>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</si>
  <si>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</si>
  <si>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</si>
  <si>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</si>
  <si>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</si>
  <si>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</si>
  <si>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</si>
  <si>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</si>
  <si>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</si>
  <si>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</si>
  <si>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</si>
  <si>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</si>
  <si>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</si>
  <si>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</si>
  <si>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</si>
  <si>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</si>
  <si>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</si>
  <si>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</si>
  <si>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</si>
  <si>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</si>
  <si>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</si>
  <si>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</si>
  <si>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</si>
  <si>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</si>
  <si>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</si>
  <si>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</si>
  <si>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</si>
  <si>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</si>
  <si>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</si>
  <si>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</si>
  <si>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</si>
  <si>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</si>
  <si>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</si>
  <si>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</si>
  <si>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</si>
  <si>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</si>
  <si>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</si>
  <si>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</si>
  <si>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</si>
  <si>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</si>
  <si>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</si>
  <si>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</si>
  <si>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</si>
  <si>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</si>
  <si>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</si>
  <si>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</si>
  <si>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</si>
  <si>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</si>
  <si>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</si>
  <si>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</si>
  <si>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</si>
  <si>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</si>
  <si>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</si>
  <si>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</si>
  <si>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</si>
  <si>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</si>
  <si>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</si>
  <si>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</si>
  <si>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</si>
  <si>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</si>
  <si>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</si>
  <si>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</si>
  <si>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</si>
  <si>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</si>
  <si>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112年1至7月來臺旅客人次－按搭乘交通工具及入境港口分
Table 1-7  Visitor Arrivals by Mode of Transport &amp; Port of Entry,
January-July,2023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</si>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</sst>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586506.0</v>
      </c>
      <c r="E4" s="6" t="n">
        <f>SUM(F4:L4)</f>
        <v>560169.0</v>
      </c>
      <c r="F4" s="6" t="n">
        <v>87548.0</v>
      </c>
      <c r="G4" s="6" t="n">
        <v>445893.0</v>
      </c>
      <c r="H4" s="6" t="n">
        <v>1854.0</v>
      </c>
      <c r="I4" s="6" t="n">
        <v>24870.0</v>
      </c>
      <c r="J4" s="6" t="n">
        <v>0.0</v>
      </c>
      <c r="K4" s="6" t="n">
        <v>0.0</v>
      </c>
      <c r="L4" s="6" t="n">
        <v>4.0</v>
      </c>
      <c r="M4" s="6" t="n">
        <f>SUM(N4:V4)</f>
        <v>26337.0</v>
      </c>
      <c r="N4" s="6" t="n">
        <v>26094.0</v>
      </c>
      <c r="O4" s="6" t="n">
        <v>160.0</v>
      </c>
      <c r="P4" s="6" t="n">
        <v>0.0</v>
      </c>
      <c r="Q4" s="6" t="n">
        <v>70.0</v>
      </c>
      <c r="R4" s="6" t="n">
        <v>1.0</v>
      </c>
      <c r="S4" s="6" t="n">
        <v>0.0</v>
      </c>
      <c r="T4" s="6" t="n">
        <v>10.0</v>
      </c>
      <c r="U4" s="6" t="n">
        <v>0.0</v>
      </c>
      <c r="V4" s="6" t="n">
        <v>2.0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100102.0</v>
      </c>
      <c r="E5" s="6" t="n">
        <f ref="E5:E49" si="1" t="shared">SUM(F5:L5)</f>
        <v>92111.0</v>
      </c>
      <c r="F5" s="6" t="n">
        <v>10078.0</v>
      </c>
      <c r="G5" s="6" t="n">
        <v>66101.0</v>
      </c>
      <c r="H5" s="6" t="n">
        <v>15079.0</v>
      </c>
      <c r="I5" s="6" t="n">
        <v>847.0</v>
      </c>
      <c r="J5" s="6" t="n">
        <v>0.0</v>
      </c>
      <c r="K5" s="6" t="n">
        <v>0.0</v>
      </c>
      <c r="L5" s="6" t="n">
        <v>6.0</v>
      </c>
      <c r="M5" s="6" t="n">
        <f ref="M5:M49" si="2" t="shared">SUM(N5:V5)</f>
        <v>7991.0</v>
      </c>
      <c r="N5" s="6" t="n">
        <v>753.0</v>
      </c>
      <c r="O5" s="6" t="n">
        <v>104.0</v>
      </c>
      <c r="P5" s="6" t="n">
        <v>163.0</v>
      </c>
      <c r="Q5" s="6" t="n">
        <v>6240.0</v>
      </c>
      <c r="R5" s="6" t="n">
        <v>310.0</v>
      </c>
      <c r="S5" s="6" t="n">
        <v>3.0</v>
      </c>
      <c r="T5" s="6" t="n">
        <v>81.0</v>
      </c>
      <c r="U5" s="6" t="n">
        <v>34.0</v>
      </c>
      <c r="V5" s="6" t="n">
        <v>303.0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395395.0</v>
      </c>
      <c r="E6" s="6" t="n">
        <f si="1" t="shared"/>
        <v>380254.0</v>
      </c>
      <c r="F6" s="6" t="n">
        <v>12923.0</v>
      </c>
      <c r="G6" s="6" t="n">
        <v>238266.0</v>
      </c>
      <c r="H6" s="6" t="n">
        <v>128913.0</v>
      </c>
      <c r="I6" s="6" t="n">
        <v>90.0</v>
      </c>
      <c r="J6" s="6" t="n">
        <v>0.0</v>
      </c>
      <c r="K6" s="6" t="n">
        <v>0.0</v>
      </c>
      <c r="L6" s="6" t="n">
        <v>62.0</v>
      </c>
      <c r="M6" s="6" t="n">
        <f si="2" t="shared"/>
        <v>15141.0</v>
      </c>
      <c r="N6" s="6" t="n">
        <v>51.0</v>
      </c>
      <c r="O6" s="6" t="n">
        <v>14908.0</v>
      </c>
      <c r="P6" s="6" t="n">
        <v>16.0</v>
      </c>
      <c r="Q6" s="6" t="n">
        <v>0.0</v>
      </c>
      <c r="R6" s="6" t="n">
        <v>0.0</v>
      </c>
      <c r="S6" s="6" t="n">
        <v>0.0</v>
      </c>
      <c r="T6" s="6" t="n">
        <v>117.0</v>
      </c>
      <c r="U6" s="6" t="n">
        <v>9.0</v>
      </c>
      <c r="V6" s="6" t="n">
        <v>40.0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360811.0</v>
      </c>
      <c r="E7" s="6" t="n">
        <f si="1" t="shared"/>
        <v>356798.0</v>
      </c>
      <c r="F7" s="6" t="n">
        <v>17194.0</v>
      </c>
      <c r="G7" s="6" t="n">
        <v>322253.0</v>
      </c>
      <c r="H7" s="6" t="n">
        <v>17268.0</v>
      </c>
      <c r="I7" s="6" t="n">
        <v>77.0</v>
      </c>
      <c r="J7" s="6" t="n">
        <v>0.0</v>
      </c>
      <c r="K7" s="6" t="n">
        <v>0.0</v>
      </c>
      <c r="L7" s="6" t="n">
        <v>6.0</v>
      </c>
      <c r="M7" s="6" t="n">
        <f si="2" t="shared"/>
        <v>4013.0</v>
      </c>
      <c r="N7" s="6" t="n">
        <v>90.0</v>
      </c>
      <c r="O7" s="6" t="n">
        <v>3842.0</v>
      </c>
      <c r="P7" s="6" t="n">
        <v>20.0</v>
      </c>
      <c r="Q7" s="6" t="n">
        <v>5.0</v>
      </c>
      <c r="R7" s="6" t="n">
        <v>0.0</v>
      </c>
      <c r="S7" s="6" t="n">
        <v>0.0</v>
      </c>
      <c r="T7" s="6" t="n">
        <v>20.0</v>
      </c>
      <c r="U7" s="6" t="n">
        <v>2.0</v>
      </c>
      <c r="V7" s="6" t="n">
        <v>34.0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17655.0</v>
      </c>
      <c r="E8" s="6" t="n">
        <f si="1" t="shared"/>
        <v>16611.0</v>
      </c>
      <c r="F8" s="6" t="n">
        <v>1335.0</v>
      </c>
      <c r="G8" s="6" t="n">
        <v>15041.0</v>
      </c>
      <c r="H8" s="6" t="n">
        <v>139.0</v>
      </c>
      <c r="I8" s="6" t="n">
        <v>89.0</v>
      </c>
      <c r="J8" s="6" t="n">
        <v>1.0</v>
      </c>
      <c r="K8" s="6" t="n">
        <v>0.0</v>
      </c>
      <c r="L8" s="6" t="n">
        <v>6.0</v>
      </c>
      <c r="M8" s="6" t="n">
        <f si="2" t="shared"/>
        <v>1044.0</v>
      </c>
      <c r="N8" s="6" t="n">
        <v>662.0</v>
      </c>
      <c r="O8" s="6" t="n">
        <v>58.0</v>
      </c>
      <c r="P8" s="6" t="n">
        <v>103.0</v>
      </c>
      <c r="Q8" s="6" t="n">
        <v>0.0</v>
      </c>
      <c r="R8" s="6" t="n">
        <v>0.0</v>
      </c>
      <c r="S8" s="6" t="n">
        <v>0.0</v>
      </c>
      <c r="T8" s="6" t="n">
        <v>18.0</v>
      </c>
      <c r="U8" s="6" t="n">
        <v>1.0</v>
      </c>
      <c r="V8" s="6" t="n">
        <v>202.0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8382.0</v>
      </c>
      <c r="E9" s="6" t="n">
        <f si="1" t="shared"/>
        <v>8240.0</v>
      </c>
      <c r="F9" s="6" t="n">
        <v>237.0</v>
      </c>
      <c r="G9" s="6" t="n">
        <v>7798.0</v>
      </c>
      <c r="H9" s="6" t="n">
        <v>181.0</v>
      </c>
      <c r="I9" s="6" t="n">
        <v>24.0</v>
      </c>
      <c r="J9" s="6" t="n">
        <v>0.0</v>
      </c>
      <c r="K9" s="6" t="n">
        <v>0.0</v>
      </c>
      <c r="L9" s="6" t="n">
        <v>0.0</v>
      </c>
      <c r="M9" s="6" t="n">
        <f si="2" t="shared"/>
        <v>142.0</v>
      </c>
      <c r="N9" s="6" t="n">
        <v>66.0</v>
      </c>
      <c r="O9" s="6" t="n">
        <v>52.0</v>
      </c>
      <c r="P9" s="6" t="n">
        <v>3.0</v>
      </c>
      <c r="Q9" s="6" t="n">
        <v>0.0</v>
      </c>
      <c r="R9" s="6" t="n">
        <v>0.0</v>
      </c>
      <c r="S9" s="6" t="n">
        <v>0.0</v>
      </c>
      <c r="T9" s="6" t="n">
        <v>11.0</v>
      </c>
      <c r="U9" s="6" t="n">
        <v>0.0</v>
      </c>
      <c r="V9" s="6" t="n">
        <v>10.0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222601.0</v>
      </c>
      <c r="E10" s="6" t="n">
        <f si="1" t="shared"/>
        <v>222045.0</v>
      </c>
      <c r="F10" s="6" t="n">
        <v>9691.0</v>
      </c>
      <c r="G10" s="6" t="n">
        <v>211161.0</v>
      </c>
      <c r="H10" s="6" t="n">
        <v>1009.0</v>
      </c>
      <c r="I10" s="6" t="n">
        <v>161.0</v>
      </c>
      <c r="J10" s="6" t="n">
        <v>16.0</v>
      </c>
      <c r="K10" s="6" t="n">
        <v>0.0</v>
      </c>
      <c r="L10" s="6" t="n">
        <v>7.0</v>
      </c>
      <c r="M10" s="6" t="n">
        <f si="2" t="shared"/>
        <v>556.0</v>
      </c>
      <c r="N10" s="6" t="n">
        <v>230.0</v>
      </c>
      <c r="O10" s="6" t="n">
        <v>74.0</v>
      </c>
      <c r="P10" s="6" t="n">
        <v>94.0</v>
      </c>
      <c r="Q10" s="6" t="n">
        <v>7.0</v>
      </c>
      <c r="R10" s="6" t="n">
        <v>0.0</v>
      </c>
      <c r="S10" s="6" t="n">
        <v>0.0</v>
      </c>
      <c r="T10" s="6" t="n">
        <v>79.0</v>
      </c>
      <c r="U10" s="6" t="n">
        <v>0.0</v>
      </c>
      <c r="V10" s="6" t="n">
        <v>72.0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222504.0</v>
      </c>
      <c r="E11" s="6" t="n">
        <f si="1" t="shared"/>
        <v>222121.0</v>
      </c>
      <c r="F11" s="6" t="n">
        <v>1555.0</v>
      </c>
      <c r="G11" s="6" t="n">
        <v>219361.0</v>
      </c>
      <c r="H11" s="6" t="n">
        <v>1106.0</v>
      </c>
      <c r="I11" s="6" t="n">
        <v>94.0</v>
      </c>
      <c r="J11" s="6" t="n">
        <v>2.0</v>
      </c>
      <c r="K11" s="6" t="n">
        <v>0.0</v>
      </c>
      <c r="L11" s="6" t="n">
        <v>3.0</v>
      </c>
      <c r="M11" s="6" t="n">
        <f si="2" t="shared"/>
        <v>383.0</v>
      </c>
      <c r="N11" s="6" t="n">
        <v>166.0</v>
      </c>
      <c r="O11" s="6" t="n">
        <v>73.0</v>
      </c>
      <c r="P11" s="6" t="n">
        <v>35.0</v>
      </c>
      <c r="Q11" s="6" t="n">
        <v>3.0</v>
      </c>
      <c r="R11" s="6" t="n">
        <v>0.0</v>
      </c>
      <c r="S11" s="6" t="n">
        <v>0.0</v>
      </c>
      <c r="T11" s="6" t="n">
        <v>92.0</v>
      </c>
      <c r="U11" s="6" t="n">
        <v>0.0</v>
      </c>
      <c r="V11" s="6" t="n">
        <v>14.0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111765.0</v>
      </c>
      <c r="E12" s="6" t="n">
        <f si="1" t="shared"/>
        <v>105964.0</v>
      </c>
      <c r="F12" s="6" t="n">
        <v>8433.0</v>
      </c>
      <c r="G12" s="6" t="n">
        <v>96289.0</v>
      </c>
      <c r="H12" s="6" t="n">
        <v>1046.0</v>
      </c>
      <c r="I12" s="6" t="n">
        <v>122.0</v>
      </c>
      <c r="J12" s="6" t="n">
        <v>70.0</v>
      </c>
      <c r="K12" s="6" t="n">
        <v>0.0</v>
      </c>
      <c r="L12" s="6" t="n">
        <v>4.0</v>
      </c>
      <c r="M12" s="6" t="n">
        <f si="2" t="shared"/>
        <v>5801.0</v>
      </c>
      <c r="N12" s="6" t="n">
        <v>4156.0</v>
      </c>
      <c r="O12" s="6" t="n">
        <v>83.0</v>
      </c>
      <c r="P12" s="6" t="n">
        <v>186.0</v>
      </c>
      <c r="Q12" s="6" t="n">
        <v>0.0</v>
      </c>
      <c r="R12" s="6" t="n">
        <v>0.0</v>
      </c>
      <c r="S12" s="6" t="n">
        <v>0.0</v>
      </c>
      <c r="T12" s="6" t="n">
        <v>7.0</v>
      </c>
      <c r="U12" s="6" t="n">
        <v>126.0</v>
      </c>
      <c r="V12" s="6" t="n">
        <v>1243.0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184608.0</v>
      </c>
      <c r="E13" s="6" t="n">
        <f si="1" t="shared"/>
        <v>179242.0</v>
      </c>
      <c r="F13" s="6" t="n">
        <v>14459.0</v>
      </c>
      <c r="G13" s="6" t="n">
        <v>163844.0</v>
      </c>
      <c r="H13" s="6" t="n">
        <v>255.0</v>
      </c>
      <c r="I13" s="6" t="n">
        <v>680.0</v>
      </c>
      <c r="J13" s="6" t="n">
        <v>1.0</v>
      </c>
      <c r="K13" s="6" t="n">
        <v>0.0</v>
      </c>
      <c r="L13" s="6" t="n">
        <v>3.0</v>
      </c>
      <c r="M13" s="6" t="n">
        <f si="2" t="shared"/>
        <v>5366.0</v>
      </c>
      <c r="N13" s="6" t="n">
        <v>3697.0</v>
      </c>
      <c r="O13" s="6" t="n">
        <v>242.0</v>
      </c>
      <c r="P13" s="6" t="n">
        <v>921.0</v>
      </c>
      <c r="Q13" s="6" t="n">
        <v>5.0</v>
      </c>
      <c r="R13" s="6" t="n">
        <v>1.0</v>
      </c>
      <c r="S13" s="6" t="n">
        <v>0.0</v>
      </c>
      <c r="T13" s="6" t="n">
        <v>66.0</v>
      </c>
      <c r="U13" s="6" t="n">
        <v>12.0</v>
      </c>
      <c r="V13" s="6" t="n">
        <v>422.0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217228.0</v>
      </c>
      <c r="E14" s="6" t="n">
        <f si="1" t="shared"/>
        <v>217033.0</v>
      </c>
      <c r="F14" s="6" t="n">
        <v>9114.0</v>
      </c>
      <c r="G14" s="6" t="n">
        <v>207121.0</v>
      </c>
      <c r="H14" s="6" t="n">
        <v>381.0</v>
      </c>
      <c r="I14" s="6" t="n">
        <v>44.0</v>
      </c>
      <c r="J14" s="6" t="n">
        <v>366.0</v>
      </c>
      <c r="K14" s="6" t="n">
        <v>0.0</v>
      </c>
      <c r="L14" s="6" t="n">
        <v>7.0</v>
      </c>
      <c r="M14" s="6" t="n">
        <f si="2" t="shared"/>
        <v>195.0</v>
      </c>
      <c r="N14" s="6" t="n">
        <v>119.0</v>
      </c>
      <c r="O14" s="6" t="n">
        <v>47.0</v>
      </c>
      <c r="P14" s="6" t="n">
        <v>3.0</v>
      </c>
      <c r="Q14" s="6" t="n">
        <v>1.0</v>
      </c>
      <c r="R14" s="6" t="n">
        <v>0.0</v>
      </c>
      <c r="S14" s="6" t="n">
        <v>0.0</v>
      </c>
      <c r="T14" s="6" t="n">
        <v>7.0</v>
      </c>
      <c r="U14" s="6" t="n">
        <v>0.0</v>
      </c>
      <c r="V14" s="6" t="n">
        <v>18.0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231636.0</v>
      </c>
      <c r="E15" s="6" t="n">
        <f si="1" t="shared"/>
        <v>231352.0</v>
      </c>
      <c r="F15" s="6" t="n">
        <v>43864.0</v>
      </c>
      <c r="G15" s="6" t="n">
        <v>163693.0</v>
      </c>
      <c r="H15" s="6" t="n">
        <v>100.0</v>
      </c>
      <c r="I15" s="6" t="n">
        <v>21185.0</v>
      </c>
      <c r="J15" s="6" t="n">
        <v>73.0</v>
      </c>
      <c r="K15" s="6" t="n">
        <v>0.0</v>
      </c>
      <c r="L15" s="6" t="n">
        <v>2437.0</v>
      </c>
      <c r="M15" s="6" t="n">
        <f si="2" t="shared"/>
        <v>284.0</v>
      </c>
      <c r="N15" s="6" t="n">
        <v>173.0</v>
      </c>
      <c r="O15" s="6" t="n">
        <v>44.0</v>
      </c>
      <c r="P15" s="6" t="n">
        <v>29.0</v>
      </c>
      <c r="Q15" s="6" t="n">
        <v>1.0</v>
      </c>
      <c r="R15" s="6" t="n">
        <v>0.0</v>
      </c>
      <c r="S15" s="6" t="n">
        <v>0.0</v>
      </c>
      <c r="T15" s="6" t="n">
        <v>18.0</v>
      </c>
      <c r="U15" s="6" t="n">
        <v>3.0</v>
      </c>
      <c r="V15" s="6" t="n">
        <v>16.0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10866.0</v>
      </c>
      <c r="E16" s="6" t="n">
        <f si="1" t="shared"/>
        <v>10349.0</v>
      </c>
      <c r="F16" s="6" t="n">
        <f ref="F16" si="3" t="shared">F17-F10-F11-F12-F13-F14-F15</f>
        <v>544.0</v>
      </c>
      <c r="G16" s="6" t="n">
        <f ref="G16:L16" si="4" t="shared">G17-G10-G11-G12-G13-G14-G15</f>
        <v>9748.0</v>
      </c>
      <c r="H16" s="6" t="n">
        <f si="4" t="shared"/>
        <v>37.0</v>
      </c>
      <c r="I16" s="6" t="n">
        <f si="4" t="shared"/>
        <v>16.0</v>
      </c>
      <c r="J16" s="6" t="n">
        <f si="4" t="shared"/>
        <v>0.0</v>
      </c>
      <c r="K16" s="6" t="n">
        <f si="4" t="shared"/>
        <v>0.0</v>
      </c>
      <c r="L16" s="6" t="n">
        <f si="4" t="shared"/>
        <v>4.0</v>
      </c>
      <c r="M16" s="6" t="n">
        <f si="2" t="shared"/>
        <v>517.0</v>
      </c>
      <c r="N16" s="6" t="n">
        <f ref="N16:V16" si="5" t="shared">N17-N10-N11-N12-N13-N14-N15</f>
        <v>314.0</v>
      </c>
      <c r="O16" s="6" t="n">
        <f si="5" t="shared"/>
        <v>18.0</v>
      </c>
      <c r="P16" s="6" t="n">
        <f si="5" t="shared"/>
        <v>118.0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7.0</v>
      </c>
      <c r="U16" s="6" t="n">
        <f si="5" t="shared"/>
        <v>0.0</v>
      </c>
      <c r="V16" s="6" t="n">
        <f si="5" t="shared"/>
        <v>60.0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1201208.0</v>
      </c>
      <c r="E17" s="6" t="n">
        <f si="1" t="shared"/>
        <v>1188106.0</v>
      </c>
      <c r="F17" s="6" t="n">
        <v>87660.0</v>
      </c>
      <c r="G17" s="6" t="n">
        <v>1071217.0</v>
      </c>
      <c r="H17" s="6" t="n">
        <v>3934.0</v>
      </c>
      <c r="I17" s="6" t="n">
        <v>22302.0</v>
      </c>
      <c r="J17" s="6" t="n">
        <v>528.0</v>
      </c>
      <c r="K17" s="6" t="n">
        <v>0.0</v>
      </c>
      <c r="L17" s="6" t="n">
        <v>2465.0</v>
      </c>
      <c r="M17" s="6" t="n">
        <f si="2" t="shared"/>
        <v>13102.0</v>
      </c>
      <c r="N17" s="6" t="n">
        <v>8855.0</v>
      </c>
      <c r="O17" s="6" t="n">
        <v>581.0</v>
      </c>
      <c r="P17" s="6" t="n">
        <v>1386.0</v>
      </c>
      <c r="Q17" s="6" t="n">
        <v>17.0</v>
      </c>
      <c r="R17" s="6" t="n">
        <v>1.0</v>
      </c>
      <c r="S17" s="6" t="n">
        <v>0.0</v>
      </c>
      <c r="T17" s="6" t="n">
        <v>276.0</v>
      </c>
      <c r="U17" s="6" t="n">
        <v>141.0</v>
      </c>
      <c r="V17" s="6" t="n">
        <v>1845.0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13269.0</v>
      </c>
      <c r="E18" s="6" t="n">
        <f si="1" t="shared"/>
        <v>13148.0</v>
      </c>
      <c r="F18" s="6" t="n">
        <f ref="F18" si="6" t="shared">F19-F17-F4-F5-F6-F7-F8-F9</f>
        <v>834.0</v>
      </c>
      <c r="G18" s="6" t="n">
        <f ref="G18:L18" si="7" t="shared">G19-G17-G4-G5-G6-G7-G8-G9</f>
        <v>11902.0</v>
      </c>
      <c r="H18" s="6" t="n">
        <f si="7" t="shared"/>
        <v>270.0</v>
      </c>
      <c r="I18" s="6" t="n">
        <f si="7" t="shared"/>
        <v>136.0</v>
      </c>
      <c r="J18" s="6" t="n">
        <f si="7" t="shared"/>
        <v>0.0</v>
      </c>
      <c r="K18" s="6" t="n">
        <f si="7" t="shared"/>
        <v>0.0</v>
      </c>
      <c r="L18" s="6" t="n">
        <f si="7" t="shared"/>
        <v>6.0</v>
      </c>
      <c r="M18" s="6" t="n">
        <f si="2" t="shared"/>
        <v>121.0</v>
      </c>
      <c r="N18" s="6" t="n">
        <f ref="N18:V18" si="8" t="shared">N19-N17-N4-N5-N6-N7-N8-N9</f>
        <v>66.0</v>
      </c>
      <c r="O18" s="6" t="n">
        <f si="8" t="shared"/>
        <v>24.0</v>
      </c>
      <c r="P18" s="6" t="n">
        <f si="8" t="shared"/>
        <v>12.0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18.0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2683328.0</v>
      </c>
      <c r="E19" s="6" t="n">
        <f si="1" t="shared"/>
        <v>2615437.0</v>
      </c>
      <c r="F19" s="6" t="n">
        <v>217809.0</v>
      </c>
      <c r="G19" s="6" t="n">
        <v>2178471.0</v>
      </c>
      <c r="H19" s="6" t="n">
        <v>167638.0</v>
      </c>
      <c r="I19" s="6" t="n">
        <v>48435.0</v>
      </c>
      <c r="J19" s="6" t="n">
        <v>529.0</v>
      </c>
      <c r="K19" s="6" t="n">
        <v>0.0</v>
      </c>
      <c r="L19" s="6" t="n">
        <v>2555.0</v>
      </c>
      <c r="M19" s="6" t="n">
        <f si="2" t="shared"/>
        <v>67891.0</v>
      </c>
      <c r="N19" s="6" t="n">
        <v>36637.0</v>
      </c>
      <c r="O19" s="6" t="n">
        <v>19729.0</v>
      </c>
      <c r="P19" s="6" t="n">
        <v>1703.0</v>
      </c>
      <c r="Q19" s="6" t="n">
        <v>6332.0</v>
      </c>
      <c r="R19" s="6" t="n">
        <v>312.0</v>
      </c>
      <c r="S19" s="6" t="n">
        <v>3.0</v>
      </c>
      <c r="T19" s="6" t="n">
        <v>533.0</v>
      </c>
      <c r="U19" s="6" t="n">
        <v>188.0</v>
      </c>
      <c r="V19" s="6" t="n">
        <v>2454.0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46406.0</v>
      </c>
      <c r="E20" s="6" t="n">
        <f si="1" t="shared"/>
        <v>44458.0</v>
      </c>
      <c r="F20" s="6" t="n">
        <v>1570.0</v>
      </c>
      <c r="G20" s="6" t="n">
        <v>40674.0</v>
      </c>
      <c r="H20" s="6" t="n">
        <v>1868.0</v>
      </c>
      <c r="I20" s="6" t="n">
        <v>338.0</v>
      </c>
      <c r="J20" s="6" t="n">
        <v>0.0</v>
      </c>
      <c r="K20" s="6" t="n">
        <v>0.0</v>
      </c>
      <c r="L20" s="6" t="n">
        <v>8.0</v>
      </c>
      <c r="M20" s="6" t="n">
        <f si="2" t="shared"/>
        <v>1948.0</v>
      </c>
      <c r="N20" s="6" t="n">
        <v>1217.0</v>
      </c>
      <c r="O20" s="6" t="n">
        <v>381.0</v>
      </c>
      <c r="P20" s="6" t="n">
        <v>2.0</v>
      </c>
      <c r="Q20" s="6" t="n">
        <v>8.0</v>
      </c>
      <c r="R20" s="6" t="n">
        <v>0.0</v>
      </c>
      <c r="S20" s="6" t="n">
        <v>0.0</v>
      </c>
      <c r="T20" s="6" t="n">
        <v>336.0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278975.0</v>
      </c>
      <c r="E21" s="6" t="n">
        <f si="1" t="shared"/>
        <v>272782.0</v>
      </c>
      <c r="F21" s="6" t="n">
        <v>4624.0</v>
      </c>
      <c r="G21" s="6" t="n">
        <v>250593.0</v>
      </c>
      <c r="H21" s="6" t="n">
        <v>16839.0</v>
      </c>
      <c r="I21" s="6" t="n">
        <v>688.0</v>
      </c>
      <c r="J21" s="6" t="n">
        <v>1.0</v>
      </c>
      <c r="K21" s="6" t="n">
        <v>0.0</v>
      </c>
      <c r="L21" s="6" t="n">
        <v>37.0</v>
      </c>
      <c r="M21" s="6" t="n">
        <f si="2" t="shared"/>
        <v>6193.0</v>
      </c>
      <c r="N21" s="6" t="n">
        <v>2487.0</v>
      </c>
      <c r="O21" s="6" t="n">
        <v>2586.0</v>
      </c>
      <c r="P21" s="6" t="n">
        <v>84.0</v>
      </c>
      <c r="Q21" s="6" t="n">
        <v>11.0</v>
      </c>
      <c r="R21" s="6" t="n">
        <v>0.0</v>
      </c>
      <c r="S21" s="6" t="n">
        <v>0.0</v>
      </c>
      <c r="T21" s="6" t="n">
        <v>1013.0</v>
      </c>
      <c r="U21" s="6" t="n">
        <v>0.0</v>
      </c>
      <c r="V21" s="6" t="n">
        <v>12.0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1597.0</v>
      </c>
      <c r="E22" s="6" t="n">
        <f si="1" t="shared"/>
        <v>1512.0</v>
      </c>
      <c r="F22" s="6" t="n">
        <v>18.0</v>
      </c>
      <c r="G22" s="6" t="n">
        <v>1423.0</v>
      </c>
      <c r="H22" s="6" t="n">
        <v>67.0</v>
      </c>
      <c r="I22" s="6" t="n">
        <v>4.0</v>
      </c>
      <c r="J22" s="6" t="n">
        <v>0.0</v>
      </c>
      <c r="K22" s="6" t="n">
        <v>0.0</v>
      </c>
      <c r="L22" s="6" t="n">
        <v>0.0</v>
      </c>
      <c r="M22" s="6" t="n">
        <f si="2" t="shared"/>
        <v>85.0</v>
      </c>
      <c r="N22" s="6" t="n">
        <v>7.0</v>
      </c>
      <c r="O22" s="6" t="n">
        <v>47.0</v>
      </c>
      <c r="P22" s="6" t="n">
        <v>3.0</v>
      </c>
      <c r="Q22" s="6" t="n">
        <v>0.0</v>
      </c>
      <c r="R22" s="6" t="n">
        <v>0.0</v>
      </c>
      <c r="S22" s="6" t="n">
        <v>0.0</v>
      </c>
      <c r="T22" s="6" t="n">
        <v>25.0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1617.0</v>
      </c>
      <c r="E23" s="6" t="n">
        <f si="1" t="shared"/>
        <v>1553.0</v>
      </c>
      <c r="F23" s="6" t="n">
        <v>58.0</v>
      </c>
      <c r="G23" s="6" t="n">
        <v>1442.0</v>
      </c>
      <c r="H23" s="6" t="n">
        <v>50.0</v>
      </c>
      <c r="I23" s="6" t="n">
        <v>3.0</v>
      </c>
      <c r="J23" s="6" t="n">
        <v>0.0</v>
      </c>
      <c r="K23" s="6" t="n">
        <v>0.0</v>
      </c>
      <c r="L23" s="6" t="n">
        <v>0.0</v>
      </c>
      <c r="M23" s="6" t="n">
        <f si="2" t="shared"/>
        <v>64.0</v>
      </c>
      <c r="N23" s="6" t="n">
        <v>11.0</v>
      </c>
      <c r="O23" s="6" t="n">
        <v>43.0</v>
      </c>
      <c r="P23" s="6" t="n">
        <v>2.0</v>
      </c>
      <c r="Q23" s="6" t="n">
        <v>1.0</v>
      </c>
      <c r="R23" s="6" t="n">
        <v>0.0</v>
      </c>
      <c r="S23" s="6" t="n">
        <v>0.0</v>
      </c>
      <c r="T23" s="6" t="n">
        <v>7.0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453.0</v>
      </c>
      <c r="E24" s="6" t="n">
        <f si="1" t="shared"/>
        <v>429.0</v>
      </c>
      <c r="F24" s="6" t="n">
        <v>43.0</v>
      </c>
      <c r="G24" s="6" t="n">
        <v>362.0</v>
      </c>
      <c r="H24" s="6" t="n">
        <v>23.0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24.0</v>
      </c>
      <c r="N24" s="6" t="n">
        <v>7.0</v>
      </c>
      <c r="O24" s="6" t="n">
        <v>15.0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5708.0</v>
      </c>
      <c r="E25" s="6" t="n">
        <f si="1" t="shared"/>
        <v>5630.0</v>
      </c>
      <c r="F25" s="6" t="n">
        <f ref="F25" si="9" t="shared">F26-F20-F21-F22-F23-F24</f>
        <v>170.0</v>
      </c>
      <c r="G25" s="6" t="n">
        <f ref="G25" si="10" t="shared">G26-G20-G21-G22-G23-G24</f>
        <v>5250.0</v>
      </c>
      <c r="H25" s="6" t="n">
        <f ref="H25" si="11" t="shared">H26-H20-H21-H22-H23-H24</f>
        <v>193.0</v>
      </c>
      <c r="I25" s="6" t="n">
        <f ref="I25" si="12" t="shared">I26-I20-I21-I22-I23-I24</f>
        <v>17.0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78.0</v>
      </c>
      <c r="N25" s="6" t="n">
        <f ref="N25" si="16" t="shared">N26-N20-N21-N22-N23-N24</f>
        <v>14.0</v>
      </c>
      <c r="O25" s="6" t="n">
        <f ref="O25" si="17" t="shared">O26-O20-O21-O22-O23-O24</f>
        <v>52.0</v>
      </c>
      <c r="P25" s="6" t="n">
        <f ref="P25" si="18" t="shared">P26-P20-P21-P22-P23-P24</f>
        <v>3.0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4.0</v>
      </c>
      <c r="U25" s="6" t="n">
        <f ref="U25" si="23" t="shared">U26-U20-U21-U22-U23-U24</f>
        <v>0.0</v>
      </c>
      <c r="V25" s="6" t="n">
        <f ref="V25" si="24" t="shared">V26-V20-V21-V22-V23-V24</f>
        <v>4.0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334756.0</v>
      </c>
      <c r="E26" s="6" t="n">
        <f si="1" t="shared"/>
        <v>326364.0</v>
      </c>
      <c r="F26" s="6" t="n">
        <v>6483.0</v>
      </c>
      <c r="G26" s="6" t="n">
        <v>299744.0</v>
      </c>
      <c r="H26" s="6" t="n">
        <v>19040.0</v>
      </c>
      <c r="I26" s="6" t="n">
        <v>1051.0</v>
      </c>
      <c r="J26" s="6" t="n">
        <v>1.0</v>
      </c>
      <c r="K26" s="6" t="n">
        <v>0.0</v>
      </c>
      <c r="L26" s="6" t="n">
        <v>45.0</v>
      </c>
      <c r="M26" s="6" t="n">
        <f si="2" t="shared"/>
        <v>8392.0</v>
      </c>
      <c r="N26" s="6" t="n">
        <v>3743.0</v>
      </c>
      <c r="O26" s="6" t="n">
        <v>3124.0</v>
      </c>
      <c r="P26" s="6" t="n">
        <v>94.0</v>
      </c>
      <c r="Q26" s="6" t="n">
        <v>22.0</v>
      </c>
      <c r="R26" s="6" t="n">
        <v>0.0</v>
      </c>
      <c r="S26" s="6" t="n">
        <v>0.0</v>
      </c>
      <c r="T26" s="6" t="n">
        <v>1386.0</v>
      </c>
      <c r="U26" s="6" t="n">
        <v>0.0</v>
      </c>
      <c r="V26" s="6" t="n">
        <v>23.0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3502.0</v>
      </c>
      <c r="E27" s="6" t="n">
        <f si="1" t="shared"/>
        <v>3307.0</v>
      </c>
      <c r="F27" s="6" t="n">
        <v>158.0</v>
      </c>
      <c r="G27" s="6" t="n">
        <v>3006.0</v>
      </c>
      <c r="H27" s="6" t="n">
        <v>130.0</v>
      </c>
      <c r="I27" s="6" t="n">
        <v>13.0</v>
      </c>
      <c r="J27" s="6" t="n">
        <v>0.0</v>
      </c>
      <c r="K27" s="6" t="n">
        <v>0.0</v>
      </c>
      <c r="L27" s="6" t="n">
        <v>0.0</v>
      </c>
      <c r="M27" s="6" t="n">
        <f si="2" t="shared"/>
        <v>195.0</v>
      </c>
      <c r="N27" s="6" t="n">
        <v>45.0</v>
      </c>
      <c r="O27" s="6" t="n">
        <v>51.0</v>
      </c>
      <c r="P27" s="6" t="n">
        <v>49.0</v>
      </c>
      <c r="Q27" s="6" t="n">
        <v>1.0</v>
      </c>
      <c r="R27" s="6" t="n">
        <v>0.0</v>
      </c>
      <c r="S27" s="6" t="n">
        <v>0.0</v>
      </c>
      <c r="T27" s="6" t="n">
        <v>4.0</v>
      </c>
      <c r="U27" s="6" t="n">
        <v>0.0</v>
      </c>
      <c r="V27" s="6" t="n">
        <v>45.0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22294.0</v>
      </c>
      <c r="E28" s="6" t="n">
        <f si="1" t="shared"/>
        <v>21497.0</v>
      </c>
      <c r="F28" s="6" t="n">
        <v>684.0</v>
      </c>
      <c r="G28" s="6" t="n">
        <v>19749.0</v>
      </c>
      <c r="H28" s="6" t="n">
        <v>989.0</v>
      </c>
      <c r="I28" s="6" t="n">
        <v>63.0</v>
      </c>
      <c r="J28" s="6" t="n">
        <v>0.0</v>
      </c>
      <c r="K28" s="6" t="n">
        <v>0.0</v>
      </c>
      <c r="L28" s="6" t="n">
        <v>12.0</v>
      </c>
      <c r="M28" s="6" t="n">
        <f si="2" t="shared"/>
        <v>797.0</v>
      </c>
      <c r="N28" s="6" t="n">
        <v>53.0</v>
      </c>
      <c r="O28" s="6" t="n">
        <v>676.0</v>
      </c>
      <c r="P28" s="6" t="n">
        <v>48.0</v>
      </c>
      <c r="Q28" s="6" t="n">
        <v>0.0</v>
      </c>
      <c r="R28" s="6" t="n">
        <v>0.0</v>
      </c>
      <c r="S28" s="6" t="n">
        <v>0.0</v>
      </c>
      <c r="T28" s="6" t="n">
        <v>18.0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32931.0</v>
      </c>
      <c r="E29" s="6" t="n">
        <f si="1" t="shared"/>
        <v>27683.0</v>
      </c>
      <c r="F29" s="6" t="n">
        <v>932.0</v>
      </c>
      <c r="G29" s="6" t="n">
        <v>25664.0</v>
      </c>
      <c r="H29" s="6" t="n">
        <v>999.0</v>
      </c>
      <c r="I29" s="6" t="n">
        <v>85.0</v>
      </c>
      <c r="J29" s="6" t="n">
        <v>0.0</v>
      </c>
      <c r="K29" s="6" t="n">
        <v>0.0</v>
      </c>
      <c r="L29" s="6" t="n">
        <v>3.0</v>
      </c>
      <c r="M29" s="6" t="n">
        <f si="2" t="shared"/>
        <v>5248.0</v>
      </c>
      <c r="N29" s="6" t="n">
        <v>226.0</v>
      </c>
      <c r="O29" s="6" t="n">
        <v>4899.0</v>
      </c>
      <c r="P29" s="6" t="n">
        <v>12.0</v>
      </c>
      <c r="Q29" s="6" t="n">
        <v>0.0</v>
      </c>
      <c r="R29" s="6" t="n">
        <v>0.0</v>
      </c>
      <c r="S29" s="6" t="n">
        <v>0.0</v>
      </c>
      <c r="T29" s="6" t="n">
        <v>98.0</v>
      </c>
      <c r="U29" s="6" t="n">
        <v>0.0</v>
      </c>
      <c r="V29" s="6" t="n">
        <v>13.0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7521.0</v>
      </c>
      <c r="E30" s="6" t="n">
        <f si="1" t="shared"/>
        <v>7232.0</v>
      </c>
      <c r="F30" s="6" t="n">
        <v>273.0</v>
      </c>
      <c r="G30" s="6" t="n">
        <v>6630.0</v>
      </c>
      <c r="H30" s="6" t="n">
        <v>292.0</v>
      </c>
      <c r="I30" s="6" t="n">
        <v>36.0</v>
      </c>
      <c r="J30" s="6" t="n">
        <v>0.0</v>
      </c>
      <c r="K30" s="6" t="n">
        <v>0.0</v>
      </c>
      <c r="L30" s="6" t="n">
        <v>1.0</v>
      </c>
      <c r="M30" s="6" t="n">
        <f si="2" t="shared"/>
        <v>289.0</v>
      </c>
      <c r="N30" s="6" t="n">
        <v>20.0</v>
      </c>
      <c r="O30" s="6" t="n">
        <v>226.0</v>
      </c>
      <c r="P30" s="6" t="n">
        <v>14.0</v>
      </c>
      <c r="Q30" s="6" t="n">
        <v>1.0</v>
      </c>
      <c r="R30" s="6" t="n">
        <v>0.0</v>
      </c>
      <c r="S30" s="6" t="n">
        <v>0.0</v>
      </c>
      <c r="T30" s="6" t="n">
        <v>12.0</v>
      </c>
      <c r="U30" s="6" t="n">
        <v>0.0</v>
      </c>
      <c r="V30" s="6" t="n">
        <v>16.0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11825.0</v>
      </c>
      <c r="E31" s="6" t="n">
        <f si="1" t="shared"/>
        <v>11257.0</v>
      </c>
      <c r="F31" s="6" t="n">
        <v>343.0</v>
      </c>
      <c r="G31" s="6" t="n">
        <v>10638.0</v>
      </c>
      <c r="H31" s="6" t="n">
        <v>234.0</v>
      </c>
      <c r="I31" s="6" t="n">
        <v>40.0</v>
      </c>
      <c r="J31" s="6" t="n">
        <v>0.0</v>
      </c>
      <c r="K31" s="6" t="n">
        <v>0.0</v>
      </c>
      <c r="L31" s="6" t="n">
        <v>2.0</v>
      </c>
      <c r="M31" s="6" t="n">
        <f si="2" t="shared"/>
        <v>568.0</v>
      </c>
      <c r="N31" s="6" t="n">
        <v>175.0</v>
      </c>
      <c r="O31" s="6" t="n">
        <v>69.0</v>
      </c>
      <c r="P31" s="6" t="n">
        <v>161.0</v>
      </c>
      <c r="Q31" s="6" t="n">
        <v>0.0</v>
      </c>
      <c r="R31" s="6" t="n">
        <v>0.0</v>
      </c>
      <c r="S31" s="6" t="n">
        <v>0.0</v>
      </c>
      <c r="T31" s="6" t="n">
        <v>50.0</v>
      </c>
      <c r="U31" s="6" t="n">
        <v>1.0</v>
      </c>
      <c r="V31" s="6" t="n">
        <v>112.0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5050.0</v>
      </c>
      <c r="E32" s="6" t="n">
        <f si="1" t="shared"/>
        <v>4744.0</v>
      </c>
      <c r="F32" s="6" t="n">
        <v>171.0</v>
      </c>
      <c r="G32" s="6" t="n">
        <v>4393.0</v>
      </c>
      <c r="H32" s="6" t="n">
        <v>166.0</v>
      </c>
      <c r="I32" s="6" t="n">
        <v>14.0</v>
      </c>
      <c r="J32" s="6" t="n">
        <v>0.0</v>
      </c>
      <c r="K32" s="6" t="n">
        <v>0.0</v>
      </c>
      <c r="L32" s="6" t="n">
        <v>0.0</v>
      </c>
      <c r="M32" s="6" t="n">
        <f si="2" t="shared"/>
        <v>306.0</v>
      </c>
      <c r="N32" s="6" t="n">
        <v>54.0</v>
      </c>
      <c r="O32" s="6" t="n">
        <v>239.0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13.0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5054.0</v>
      </c>
      <c r="E33" s="6" t="n">
        <f si="1" t="shared"/>
        <v>4777.0</v>
      </c>
      <c r="F33" s="6" t="n">
        <v>278.0</v>
      </c>
      <c r="G33" s="6" t="n">
        <v>4279.0</v>
      </c>
      <c r="H33" s="6" t="n">
        <v>189.0</v>
      </c>
      <c r="I33" s="6" t="n">
        <v>28.0</v>
      </c>
      <c r="J33" s="6" t="n">
        <v>0.0</v>
      </c>
      <c r="K33" s="6" t="n">
        <v>0.0</v>
      </c>
      <c r="L33" s="6" t="n">
        <v>3.0</v>
      </c>
      <c r="M33" s="6" t="n">
        <f si="2" t="shared"/>
        <v>277.0</v>
      </c>
      <c r="N33" s="6" t="n">
        <v>22.0</v>
      </c>
      <c r="O33" s="6" t="n">
        <v>203.0</v>
      </c>
      <c r="P33" s="6" t="n">
        <v>47.0</v>
      </c>
      <c r="Q33" s="6" t="n">
        <v>0.0</v>
      </c>
      <c r="R33" s="6" t="n">
        <v>0.0</v>
      </c>
      <c r="S33" s="6" t="n">
        <v>0.0</v>
      </c>
      <c r="T33" s="6" t="n">
        <v>4.0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32590.0</v>
      </c>
      <c r="E34" s="6" t="n">
        <f si="1" t="shared"/>
        <v>29273.0</v>
      </c>
      <c r="F34" s="6" t="n">
        <v>1466.0</v>
      </c>
      <c r="G34" s="6" t="n">
        <v>26627.0</v>
      </c>
      <c r="H34" s="6" t="n">
        <v>823.0</v>
      </c>
      <c r="I34" s="6" t="n">
        <v>349.0</v>
      </c>
      <c r="J34" s="6" t="n">
        <v>1.0</v>
      </c>
      <c r="K34" s="6" t="n">
        <v>0.0</v>
      </c>
      <c r="L34" s="6" t="n">
        <v>7.0</v>
      </c>
      <c r="M34" s="6" t="n">
        <f si="2" t="shared"/>
        <v>3317.0</v>
      </c>
      <c r="N34" s="6" t="n">
        <v>1025.0</v>
      </c>
      <c r="O34" s="6" t="n">
        <v>936.0</v>
      </c>
      <c r="P34" s="6" t="n">
        <v>270.0</v>
      </c>
      <c r="Q34" s="6" t="n">
        <v>3.0</v>
      </c>
      <c r="R34" s="6" t="n">
        <v>0.0</v>
      </c>
      <c r="S34" s="6" t="n">
        <v>0.0</v>
      </c>
      <c r="T34" s="6" t="n">
        <v>933.0</v>
      </c>
      <c r="U34" s="6" t="n">
        <v>0.0</v>
      </c>
      <c r="V34" s="6" t="n">
        <v>150.0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4288.0</v>
      </c>
      <c r="E35" s="6" t="n">
        <f si="1" t="shared"/>
        <v>4085.0</v>
      </c>
      <c r="F35" s="6" t="n">
        <v>84.0</v>
      </c>
      <c r="G35" s="6" t="n">
        <v>3891.0</v>
      </c>
      <c r="H35" s="6" t="n">
        <v>101.0</v>
      </c>
      <c r="I35" s="6" t="n">
        <v>9.0</v>
      </c>
      <c r="J35" s="6" t="n">
        <v>0.0</v>
      </c>
      <c r="K35" s="6" t="n">
        <v>0.0</v>
      </c>
      <c r="L35" s="6" t="n">
        <v>0.0</v>
      </c>
      <c r="M35" s="6" t="n">
        <f si="2" t="shared"/>
        <v>203.0</v>
      </c>
      <c r="N35" s="6" t="n">
        <v>32.0</v>
      </c>
      <c r="O35" s="6" t="n">
        <v>164.0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770.0</v>
      </c>
      <c r="E36" s="6" t="n">
        <f si="1" t="shared"/>
        <v>633.0</v>
      </c>
      <c r="F36" s="6" t="n">
        <v>102.0</v>
      </c>
      <c r="G36" s="6" t="n">
        <v>516.0</v>
      </c>
      <c r="H36" s="6" t="n">
        <v>14.0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137.0</v>
      </c>
      <c r="N36" s="6" t="n">
        <v>84.0</v>
      </c>
      <c r="O36" s="6" t="n">
        <v>5.0</v>
      </c>
      <c r="P36" s="6" t="n">
        <v>28.0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16.0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3400.0</v>
      </c>
      <c r="E37" s="6" t="n">
        <f si="1" t="shared"/>
        <v>3305.0</v>
      </c>
      <c r="F37" s="6" t="n">
        <v>104.0</v>
      </c>
      <c r="G37" s="6" t="n">
        <v>3053.0</v>
      </c>
      <c r="H37" s="6" t="n">
        <v>136.0</v>
      </c>
      <c r="I37" s="6" t="n">
        <v>12.0</v>
      </c>
      <c r="J37" s="6" t="n">
        <v>0.0</v>
      </c>
      <c r="K37" s="6" t="n">
        <v>0.0</v>
      </c>
      <c r="L37" s="6" t="n">
        <v>0.0</v>
      </c>
      <c r="M37" s="6" t="n">
        <f si="2" t="shared"/>
        <v>95.0</v>
      </c>
      <c r="N37" s="6" t="n">
        <v>12.0</v>
      </c>
      <c r="O37" s="6" t="n">
        <v>71.0</v>
      </c>
      <c r="P37" s="6" t="n">
        <v>3.0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3050.0</v>
      </c>
      <c r="E38" s="6" t="n">
        <f si="1" t="shared"/>
        <v>2830.0</v>
      </c>
      <c r="F38" s="6" t="n">
        <v>107.0</v>
      </c>
      <c r="G38" s="6" t="n">
        <v>2603.0</v>
      </c>
      <c r="H38" s="6" t="n">
        <v>95.0</v>
      </c>
      <c r="I38" s="6" t="n">
        <v>25.0</v>
      </c>
      <c r="J38" s="6" t="n">
        <v>0.0</v>
      </c>
      <c r="K38" s="6" t="n">
        <v>0.0</v>
      </c>
      <c r="L38" s="6" t="n">
        <v>0.0</v>
      </c>
      <c r="M38" s="6" t="n">
        <f si="2" t="shared"/>
        <v>220.0</v>
      </c>
      <c r="N38" s="6" t="n">
        <v>37.0</v>
      </c>
      <c r="O38" s="6" t="n">
        <v>128.0</v>
      </c>
      <c r="P38" s="6" t="n">
        <v>38.0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17.0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26039.0</v>
      </c>
      <c r="E39" s="6" t="n">
        <f si="1" t="shared"/>
        <v>24537.0</v>
      </c>
      <c r="F39" s="6" t="n">
        <f ref="F39" si="25" t="shared">F40-F27-F28-F29-F30-F31-F32-F33-F34-F35-F36-F37-F38</f>
        <v>1142.0</v>
      </c>
      <c r="G39" s="6" t="n">
        <f ref="G39:L39" si="26" t="shared">G40-G27-G28-G29-G30-G31-G32-G33-G34-G35-G36-G37-G38</f>
        <v>22508.0</v>
      </c>
      <c r="H39" s="6" t="n">
        <f si="26" t="shared"/>
        <v>776.0</v>
      </c>
      <c r="I39" s="6" t="n">
        <f si="26" t="shared"/>
        <v>106.0</v>
      </c>
      <c r="J39" s="6" t="n">
        <f si="26" t="shared"/>
        <v>0.0</v>
      </c>
      <c r="K39" s="6" t="n">
        <f si="26" t="shared"/>
        <v>0.0</v>
      </c>
      <c r="L39" s="6" t="n">
        <f si="26" t="shared"/>
        <v>5.0</v>
      </c>
      <c r="M39" s="6" t="n">
        <f si="2" t="shared"/>
        <v>1502.0</v>
      </c>
      <c r="N39" s="6" t="n">
        <f ref="N39:V39" si="27" t="shared">N40-N27-N28-N29-N30-N31-N32-N33-N34-N35-N36-N37-N38</f>
        <v>415.0</v>
      </c>
      <c r="O39" s="6" t="n">
        <f si="27" t="shared"/>
        <v>344.0</v>
      </c>
      <c r="P39" s="6" t="n">
        <f si="27" t="shared"/>
        <v>441.0</v>
      </c>
      <c r="Q39" s="6" t="n">
        <f si="27" t="shared"/>
        <v>1.0</v>
      </c>
      <c r="R39" s="6" t="n">
        <f si="27" t="shared"/>
        <v>0.0</v>
      </c>
      <c r="S39" s="6" t="n">
        <f si="27" t="shared"/>
        <v>0.0</v>
      </c>
      <c r="T39" s="6" t="n">
        <f si="27" t="shared"/>
        <v>52.0</v>
      </c>
      <c r="U39" s="6" t="n">
        <f si="27" t="shared"/>
        <v>0.0</v>
      </c>
      <c r="V39" s="6" t="n">
        <f si="27" t="shared"/>
        <v>249.0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158314.0</v>
      </c>
      <c r="E40" s="6" t="n">
        <f si="1" t="shared"/>
        <v>145160.0</v>
      </c>
      <c r="F40" s="6" t="n">
        <v>5844.0</v>
      </c>
      <c r="G40" s="6" t="n">
        <v>133557.0</v>
      </c>
      <c r="H40" s="6" t="n">
        <v>4944.0</v>
      </c>
      <c r="I40" s="6" t="n">
        <v>781.0</v>
      </c>
      <c r="J40" s="6" t="n">
        <v>1.0</v>
      </c>
      <c r="K40" s="6" t="n">
        <v>0.0</v>
      </c>
      <c r="L40" s="6" t="n">
        <v>33.0</v>
      </c>
      <c r="M40" s="6" t="n">
        <f si="2" t="shared"/>
        <v>13154.0</v>
      </c>
      <c r="N40" s="6" t="n">
        <v>2200.0</v>
      </c>
      <c r="O40" s="6" t="n">
        <v>8011.0</v>
      </c>
      <c r="P40" s="6" t="n">
        <v>1111.0</v>
      </c>
      <c r="Q40" s="6" t="n">
        <v>6.0</v>
      </c>
      <c r="R40" s="6" t="n">
        <v>0.0</v>
      </c>
      <c r="S40" s="6" t="n">
        <v>0.0</v>
      </c>
      <c r="T40" s="6" t="n">
        <v>1203.0</v>
      </c>
      <c r="U40" s="6" t="n">
        <v>1.0</v>
      </c>
      <c r="V40" s="6" t="n">
        <v>622.0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41488.0</v>
      </c>
      <c r="E41" s="6" t="n">
        <f si="1" t="shared"/>
        <v>39679.0</v>
      </c>
      <c r="F41" s="6" t="n">
        <v>1522.0</v>
      </c>
      <c r="G41" s="6" t="n">
        <v>36944.0</v>
      </c>
      <c r="H41" s="6" t="n">
        <v>941.0</v>
      </c>
      <c r="I41" s="6" t="n">
        <v>265.0</v>
      </c>
      <c r="J41" s="6" t="n">
        <v>0.0</v>
      </c>
      <c r="K41" s="6" t="n">
        <v>0.0</v>
      </c>
      <c r="L41" s="6" t="n">
        <v>7.0</v>
      </c>
      <c r="M41" s="6" t="n">
        <f si="2" t="shared"/>
        <v>1809.0</v>
      </c>
      <c r="N41" s="6" t="n">
        <v>489.0</v>
      </c>
      <c r="O41" s="6" t="n">
        <v>667.0</v>
      </c>
      <c r="P41" s="6" t="n">
        <v>4.0</v>
      </c>
      <c r="Q41" s="6" t="n">
        <v>1.0</v>
      </c>
      <c r="R41" s="6" t="n">
        <v>0.0</v>
      </c>
      <c r="S41" s="6" t="n">
        <v>0.0</v>
      </c>
      <c r="T41" s="6" t="n">
        <v>619.0</v>
      </c>
      <c r="U41" s="6" t="n">
        <v>0.0</v>
      </c>
      <c r="V41" s="6" t="n">
        <v>29.0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7430.0</v>
      </c>
      <c r="E42" s="6" t="n">
        <f si="1" t="shared"/>
        <v>7171.0</v>
      </c>
      <c r="F42" s="6" t="n">
        <v>198.0</v>
      </c>
      <c r="G42" s="6" t="n">
        <v>6794.0</v>
      </c>
      <c r="H42" s="6" t="n">
        <v>154.0</v>
      </c>
      <c r="I42" s="6" t="n">
        <v>23.0</v>
      </c>
      <c r="J42" s="6" t="n">
        <v>0.0</v>
      </c>
      <c r="K42" s="6" t="n">
        <v>0.0</v>
      </c>
      <c r="L42" s="6" t="n">
        <v>2.0</v>
      </c>
      <c r="M42" s="6" t="n">
        <f si="2" t="shared"/>
        <v>259.0</v>
      </c>
      <c r="N42" s="6" t="n">
        <v>86.0</v>
      </c>
      <c r="O42" s="6" t="n">
        <v>99.0</v>
      </c>
      <c r="P42" s="6" t="n">
        <v>3.0</v>
      </c>
      <c r="Q42" s="6" t="n">
        <v>0.0</v>
      </c>
      <c r="R42" s="6" t="n">
        <v>0.0</v>
      </c>
      <c r="S42" s="6" t="n">
        <v>0.0</v>
      </c>
      <c r="T42" s="6" t="n">
        <v>68.0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980.0</v>
      </c>
      <c r="E43" s="6" t="n">
        <f si="1" t="shared"/>
        <v>956.0</v>
      </c>
      <c r="F43" s="6" t="n">
        <f ref="F43" si="28" t="shared">F44-F41-F42</f>
        <v>33.0</v>
      </c>
      <c r="G43" s="6" t="n">
        <f ref="G43:L43" si="29" t="shared">G44-G41-G42</f>
        <v>903.0</v>
      </c>
      <c r="H43" s="6" t="n">
        <f si="29" t="shared"/>
        <v>20.0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24.0</v>
      </c>
      <c r="N43" s="6" t="n">
        <f ref="N43:V43" si="30" t="shared">N44-N41-N42</f>
        <v>20.0</v>
      </c>
      <c r="O43" s="6" t="n">
        <f si="30" t="shared"/>
        <v>1.0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49898.0</v>
      </c>
      <c r="E44" s="6" t="n">
        <f si="1" t="shared"/>
        <v>47806.0</v>
      </c>
      <c r="F44" s="6" t="n">
        <v>1753.0</v>
      </c>
      <c r="G44" s="6" t="n">
        <v>44641.0</v>
      </c>
      <c r="H44" s="6" t="n">
        <v>1115.0</v>
      </c>
      <c r="I44" s="6" t="n">
        <v>288.0</v>
      </c>
      <c r="J44" s="6" t="n">
        <v>0.0</v>
      </c>
      <c r="K44" s="6" t="n">
        <v>0.0</v>
      </c>
      <c r="L44" s="6" t="n">
        <v>9.0</v>
      </c>
      <c r="M44" s="6" t="n">
        <f si="2" t="shared"/>
        <v>2092.0</v>
      </c>
      <c r="N44" s="6" t="n">
        <v>595.0</v>
      </c>
      <c r="O44" s="6" t="n">
        <v>767.0</v>
      </c>
      <c r="P44" s="6" t="n">
        <v>8.0</v>
      </c>
      <c r="Q44" s="6" t="n">
        <v>1.0</v>
      </c>
      <c r="R44" s="6" t="n">
        <v>0.0</v>
      </c>
      <c r="S44" s="6" t="n">
        <v>0.0</v>
      </c>
      <c r="T44" s="6" t="n">
        <v>687.0</v>
      </c>
      <c r="U44" s="6" t="n">
        <v>0.0</v>
      </c>
      <c r="V44" s="6" t="n">
        <v>34.0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2352.0</v>
      </c>
      <c r="E45" s="6" t="n">
        <f si="1" t="shared"/>
        <v>2202.0</v>
      </c>
      <c r="F45" s="6" t="n">
        <v>86.0</v>
      </c>
      <c r="G45" s="6" t="n">
        <v>2076.0</v>
      </c>
      <c r="H45" s="6" t="n">
        <v>22.0</v>
      </c>
      <c r="I45" s="6" t="n">
        <v>18.0</v>
      </c>
      <c r="J45" s="6" t="n">
        <v>0.0</v>
      </c>
      <c r="K45" s="6" t="n">
        <v>0.0</v>
      </c>
      <c r="L45" s="6" t="n">
        <v>0.0</v>
      </c>
      <c r="M45" s="6" t="n">
        <f si="2" t="shared"/>
        <v>150.0</v>
      </c>
      <c r="N45" s="6" t="n">
        <v>20.0</v>
      </c>
      <c r="O45" s="6" t="n">
        <v>26.0</v>
      </c>
      <c r="P45" s="6" t="n">
        <v>8.0</v>
      </c>
      <c r="Q45" s="6" t="n">
        <v>0.0</v>
      </c>
      <c r="R45" s="6" t="n">
        <v>0.0</v>
      </c>
      <c r="S45" s="6" t="n">
        <v>0.0</v>
      </c>
      <c r="T45" s="6" t="n">
        <v>88.0</v>
      </c>
      <c r="U45" s="6" t="n">
        <v>0.0</v>
      </c>
      <c r="V45" s="6" t="n">
        <v>8.0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2381.0</v>
      </c>
      <c r="E46" s="6" t="n">
        <f si="1" t="shared"/>
        <v>2338.0</v>
      </c>
      <c r="F46" s="6" t="n">
        <f ref="F46" si="31" t="shared">F47-F45</f>
        <v>80.0</v>
      </c>
      <c r="G46" s="6" t="n">
        <f ref="G46:L46" si="32" t="shared">G47-G45</f>
        <v>2226.0</v>
      </c>
      <c r="H46" s="6" t="n">
        <f si="32" t="shared"/>
        <v>20.0</v>
      </c>
      <c r="I46" s="6" t="n">
        <f si="32" t="shared"/>
        <v>11.0</v>
      </c>
      <c r="J46" s="6" t="n">
        <f si="32" t="shared"/>
        <v>0.0</v>
      </c>
      <c r="K46" s="6" t="n">
        <f si="32" t="shared"/>
        <v>0.0</v>
      </c>
      <c r="L46" s="6" t="n">
        <f si="32" t="shared"/>
        <v>1.0</v>
      </c>
      <c r="M46" s="6" t="n">
        <f si="2" t="shared"/>
        <v>43.0</v>
      </c>
      <c r="N46" s="6" t="n">
        <f ref="N46:V46" si="33" t="shared">N47-N45</f>
        <v>20.0</v>
      </c>
      <c r="O46" s="6" t="n">
        <f si="33" t="shared"/>
        <v>4.0</v>
      </c>
      <c r="P46" s="6" t="n">
        <f si="33" t="shared"/>
        <v>4.0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3.0</v>
      </c>
      <c r="U46" s="6" t="n">
        <f si="33" t="shared"/>
        <v>0.0</v>
      </c>
      <c r="V46" s="6" t="n">
        <f si="33" t="shared"/>
        <v>11.0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4733.0</v>
      </c>
      <c r="E47" s="6" t="n">
        <f si="1" t="shared"/>
        <v>4540.0</v>
      </c>
      <c r="F47" s="6" t="n">
        <v>166.0</v>
      </c>
      <c r="G47" s="6" t="n">
        <v>4302.0</v>
      </c>
      <c r="H47" s="6" t="n">
        <v>42.0</v>
      </c>
      <c r="I47" s="6" t="n">
        <v>29.0</v>
      </c>
      <c r="J47" s="6" t="n">
        <v>0.0</v>
      </c>
      <c r="K47" s="6" t="n">
        <v>0.0</v>
      </c>
      <c r="L47" s="6" t="n">
        <v>1.0</v>
      </c>
      <c r="M47" s="6" t="n">
        <f si="2" t="shared"/>
        <v>193.0</v>
      </c>
      <c r="N47" s="6" t="n">
        <v>40.0</v>
      </c>
      <c r="O47" s="6" t="n">
        <v>30.0</v>
      </c>
      <c r="P47" s="6" t="n">
        <v>12.0</v>
      </c>
      <c r="Q47" s="6" t="n">
        <v>0.0</v>
      </c>
      <c r="R47" s="6" t="n">
        <v>0.0</v>
      </c>
      <c r="S47" s="6" t="n">
        <v>1.0</v>
      </c>
      <c r="T47" s="6" t="n">
        <v>91.0</v>
      </c>
      <c r="U47" s="6" t="n">
        <v>0.0</v>
      </c>
      <c r="V47" s="6" t="n">
        <v>19.0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1287.0</v>
      </c>
      <c r="E48" s="6" t="n">
        <f si="1" t="shared"/>
        <v>1206.0</v>
      </c>
      <c r="F48" s="6" t="n">
        <v>74.0</v>
      </c>
      <c r="G48" s="6" t="n">
        <v>897.0</v>
      </c>
      <c r="H48" s="6" t="n">
        <v>210.0</v>
      </c>
      <c r="I48" s="6" t="n">
        <v>24.0</v>
      </c>
      <c r="J48" s="6" t="n">
        <v>0.0</v>
      </c>
      <c r="K48" s="6" t="n">
        <v>0.0</v>
      </c>
      <c r="L48" s="6" t="n">
        <v>1.0</v>
      </c>
      <c r="M48" s="6" t="n">
        <f si="2" t="shared"/>
        <v>81.0</v>
      </c>
      <c r="N48" s="6" t="n">
        <v>57.0</v>
      </c>
      <c r="O48" s="6" t="n">
        <v>0.0</v>
      </c>
      <c r="P48" s="6" t="n">
        <v>0.0</v>
      </c>
      <c r="Q48" s="6" t="n">
        <v>9.0</v>
      </c>
      <c r="R48" s="6" t="n">
        <v>2.0</v>
      </c>
      <c r="S48" s="6" t="n">
        <v>0.0</v>
      </c>
      <c r="T48" s="6" t="n">
        <v>0.0</v>
      </c>
      <c r="U48" s="6" t="n">
        <v>3.0</v>
      </c>
      <c r="V48" s="6" t="n">
        <v>10.0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3232316.0</v>
      </c>
      <c r="E49" s="6" t="n">
        <f si="1" t="shared"/>
        <v>3140513.0</v>
      </c>
      <c r="F49" s="6" t="n">
        <f>F48+F47+F44+F40+F26+F19</f>
        <v>232129.0</v>
      </c>
      <c r="G49" s="6" t="n">
        <f ref="G49:L49" si="34" t="shared">G48+G47+G44+G40+G26+G19</f>
        <v>2661612.0</v>
      </c>
      <c r="H49" s="6" t="n">
        <f si="34" t="shared"/>
        <v>192989.0</v>
      </c>
      <c r="I49" s="6" t="n">
        <f si="34" t="shared"/>
        <v>50608.0</v>
      </c>
      <c r="J49" s="6" t="n">
        <f si="34" t="shared"/>
        <v>531.0</v>
      </c>
      <c r="K49" s="6" t="n">
        <f si="34" t="shared"/>
        <v>0.0</v>
      </c>
      <c r="L49" s="6" t="n">
        <f si="34" t="shared"/>
        <v>2644.0</v>
      </c>
      <c r="M49" s="6" t="n">
        <f si="2" t="shared"/>
        <v>91803.0</v>
      </c>
      <c r="N49" s="6" t="n">
        <f ref="N49" si="35" t="shared">N48+N47+N44+N40+N26+N19</f>
        <v>43272.0</v>
      </c>
      <c r="O49" s="6" t="n">
        <f ref="O49" si="36" t="shared">O48+O47+O44+O40+O26+O19</f>
        <v>31661.0</v>
      </c>
      <c r="P49" s="6" t="n">
        <f ref="P49" si="37" t="shared">P48+P47+P44+P40+P26+P19</f>
        <v>2928.0</v>
      </c>
      <c r="Q49" s="6" t="n">
        <f ref="Q49" si="38" t="shared">Q48+Q47+Q44+Q40+Q26+Q19</f>
        <v>6370.0</v>
      </c>
      <c r="R49" s="6" t="n">
        <f ref="R49" si="39" t="shared">R48+R47+R44+R40+R26+R19</f>
        <v>314.0</v>
      </c>
      <c r="S49" s="6" t="n">
        <f ref="S49" si="40" t="shared">S48+S47+S44+S40+S26+S19</f>
        <v>4.0</v>
      </c>
      <c r="T49" s="6" t="n">
        <f ref="T49" si="41" t="shared">T48+T47+T44+T40+T26+T19</f>
        <v>3900.0</v>
      </c>
      <c r="U49" s="6" t="n">
        <f ref="U49" si="42" t="shared">U48+U47+U44+U40+U26+U19</f>
        <v>192.0</v>
      </c>
      <c r="V49" s="6" t="n">
        <f ref="V49" si="43" t="shared">V48+V47+V44+V40+V26+V19</f>
        <v>3162.0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