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<sst xmlns="http://schemas.openxmlformats.org/spreadsheetml/2006/main" count="118" uniqueCount="73">
  <si>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</si>
  <si>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</si>
  <si>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</si>
  <si>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</si>
  <si>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</si>
  <si>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</si>
  <si>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</si>
  <si>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</si>
  <si>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</si>
  <si>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</si>
  <si>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</si>
  <si>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</si>
  <si>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</si>
  <si>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</si>
  <si>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</si>
  <si>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</si>
  <si>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</si>
  <si>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</si>
  <si>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</si>
  <si>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</si>
  <si>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</si>
  <si>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</si>
  <si>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</si>
  <si>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</si>
  <si>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</si>
  <si>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</si>
  <si>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</si>
  <si>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</si>
  <si>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</si>
  <si>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</si>
  <si>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</si>
  <si>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</si>
  <si>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</si>
  <si>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</si>
  <si>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</si>
  <si>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</si>
  <si>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</si>
  <si>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</si>
  <si>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</si>
  <si>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</si>
  <si>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</si>
  <si>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</si>
  <si>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</si>
  <si>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</si>
  <si>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</si>
  <si>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</si>
  <si>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</si>
  <si>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</si>
  <si>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</si>
  <si>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</si>
  <si>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</si>
  <si>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</si>
  <si>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</si>
  <si>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</si>
  <si>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</si>
  <si>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</si>
  <si>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</si>
  <si>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</si>
  <si>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</si>
  <si>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</si>
  <si>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</si>
  <si>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</si>
  <si>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</si>
  <si>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</si>
  <si>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</si>
  <si>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</si>
  <si>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</si>
  <si>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</si>
  <si>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</si>
  <si>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</si>
  <si>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</si>
  <si>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112年7月來臺旅客人次～按停留夜數分
Table 1-8  Visitor Arrivals  by Length of Stay,
July,2023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</si>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</sst>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5944.0</v>
      </c>
      <c r="E3" s="4" t="n">
        <v>10024.0</v>
      </c>
      <c r="F3" s="4" t="n">
        <v>26167.0</v>
      </c>
      <c r="G3" s="4" t="n">
        <v>35539.0</v>
      </c>
      <c r="H3" s="4" t="n">
        <v>38105.0</v>
      </c>
      <c r="I3" s="4" t="n">
        <v>9899.0</v>
      </c>
      <c r="J3" s="4" t="n">
        <v>1762.0</v>
      </c>
      <c r="K3" s="4" t="n">
        <v>212.0</v>
      </c>
      <c r="L3" s="4" t="n">
        <v>143.0</v>
      </c>
      <c r="M3" s="4" t="n">
        <v>7120.0</v>
      </c>
      <c r="N3" s="11" t="n">
        <f>SUM(D3:M3)</f>
        <v>134915.0</v>
      </c>
      <c r="O3" s="4" t="n">
        <v>1041525.0</v>
      </c>
      <c r="P3" s="4" t="n">
        <v>620006.0</v>
      </c>
      <c r="Q3" s="11" t="n">
        <f>SUM(D3:L3)</f>
        <v>127795.0</v>
      </c>
      <c r="R3" s="6" t="n">
        <f ref="R3:R48" si="0" t="shared">IF(P3&lt;&gt;0,P3/SUM(D3:L3),0)</f>
        <v>4.851566962713721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349.0</v>
      </c>
      <c r="E4" s="5" t="n">
        <v>583.0</v>
      </c>
      <c r="F4" s="5" t="n">
        <v>578.0</v>
      </c>
      <c r="G4" s="5" t="n">
        <v>730.0</v>
      </c>
      <c r="H4" s="5" t="n">
        <v>2022.0</v>
      </c>
      <c r="I4" s="5" t="n">
        <v>3237.0</v>
      </c>
      <c r="J4" s="5" t="n">
        <v>2681.0</v>
      </c>
      <c r="K4" s="5" t="n">
        <v>703.0</v>
      </c>
      <c r="L4" s="5" t="n">
        <v>940.0</v>
      </c>
      <c r="M4" s="5" t="n">
        <v>13257.0</v>
      </c>
      <c r="N4" s="11" t="n">
        <f ref="N4:N14" si="1" t="shared">SUM(D4:M4)</f>
        <v>25080.0</v>
      </c>
      <c r="O4" s="5" t="n">
        <v>1710745.0</v>
      </c>
      <c r="P4" s="5" t="n">
        <v>224851.0</v>
      </c>
      <c r="Q4" s="11" t="n">
        <f ref="Q4:Q48" si="2" t="shared">SUM(D4:L4)</f>
        <v>11823.0</v>
      </c>
      <c r="R4" s="6" t="n">
        <f si="0" t="shared"/>
        <v>19.018100312949336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3847.0</v>
      </c>
      <c r="E5" s="5" t="n">
        <v>19200.0</v>
      </c>
      <c r="F5" s="5" t="n">
        <v>21053.0</v>
      </c>
      <c r="G5" s="5" t="n">
        <v>7479.0</v>
      </c>
      <c r="H5" s="5" t="n">
        <v>5408.0</v>
      </c>
      <c r="I5" s="5" t="n">
        <v>2628.0</v>
      </c>
      <c r="J5" s="5" t="n">
        <v>1473.0</v>
      </c>
      <c r="K5" s="5" t="n">
        <v>1150.0</v>
      </c>
      <c r="L5" s="5" t="n">
        <v>738.0</v>
      </c>
      <c r="M5" s="5" t="n">
        <v>7645.0</v>
      </c>
      <c r="N5" s="11" t="n">
        <f si="1" t="shared"/>
        <v>70621.0</v>
      </c>
      <c r="O5" s="5" t="n">
        <v>1174989.0</v>
      </c>
      <c r="P5" s="5" t="n">
        <v>333558.0</v>
      </c>
      <c r="Q5" s="11" t="n">
        <f si="2" t="shared"/>
        <v>62976.0</v>
      </c>
      <c r="R5" s="6" t="n">
        <f si="0" t="shared"/>
        <v>5.2965891768292686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2022.0</v>
      </c>
      <c r="E6" s="5" t="n">
        <v>6433.0</v>
      </c>
      <c r="F6" s="5" t="n">
        <v>19330.0</v>
      </c>
      <c r="G6" s="5" t="n">
        <v>6728.0</v>
      </c>
      <c r="H6" s="5" t="n">
        <v>4769.0</v>
      </c>
      <c r="I6" s="5" t="n">
        <v>1623.0</v>
      </c>
      <c r="J6" s="5" t="n">
        <v>615.0</v>
      </c>
      <c r="K6" s="5" t="n">
        <v>404.0</v>
      </c>
      <c r="L6" s="5" t="n">
        <v>274.0</v>
      </c>
      <c r="M6" s="5" t="n">
        <v>1473.0</v>
      </c>
      <c r="N6" s="11" t="n">
        <f si="1" t="shared"/>
        <v>43671.0</v>
      </c>
      <c r="O6" s="5" t="n">
        <v>518907.0</v>
      </c>
      <c r="P6" s="5" t="n">
        <v>195952.0</v>
      </c>
      <c r="Q6" s="11" t="n">
        <f si="2" t="shared"/>
        <v>42198.0</v>
      </c>
      <c r="R6" s="6" t="n">
        <f si="0" t="shared"/>
        <v>4.6436323996397935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249.0</v>
      </c>
      <c r="E7" s="5" t="n">
        <v>156.0</v>
      </c>
      <c r="F7" s="5" t="n">
        <v>207.0</v>
      </c>
      <c r="G7" s="5" t="n">
        <v>221.0</v>
      </c>
      <c r="H7" s="5" t="n">
        <v>424.0</v>
      </c>
      <c r="I7" s="5" t="n">
        <v>364.0</v>
      </c>
      <c r="J7" s="5" t="n">
        <v>149.0</v>
      </c>
      <c r="K7" s="5" t="n">
        <v>189.0</v>
      </c>
      <c r="L7" s="5" t="n">
        <v>98.0</v>
      </c>
      <c r="M7" s="5" t="n">
        <v>701.0</v>
      </c>
      <c r="N7" s="11" t="n">
        <f si="1" t="shared"/>
        <v>2758.0</v>
      </c>
      <c r="O7" s="5" t="n">
        <v>280855.0</v>
      </c>
      <c r="P7" s="5" t="n">
        <v>28516.0</v>
      </c>
      <c r="Q7" s="11" t="n">
        <f si="2" t="shared"/>
        <v>2057.0</v>
      </c>
      <c r="R7" s="6" t="n">
        <f si="0" t="shared"/>
        <v>13.862907146329606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39.0</v>
      </c>
      <c r="E8" s="5" t="n">
        <v>103.0</v>
      </c>
      <c r="F8" s="5" t="n">
        <v>120.0</v>
      </c>
      <c r="G8" s="5" t="n">
        <v>119.0</v>
      </c>
      <c r="H8" s="5" t="n">
        <v>288.0</v>
      </c>
      <c r="I8" s="5" t="n">
        <v>263.0</v>
      </c>
      <c r="J8" s="5" t="n">
        <v>97.0</v>
      </c>
      <c r="K8" s="5" t="n">
        <v>35.0</v>
      </c>
      <c r="L8" s="5" t="n">
        <v>27.0</v>
      </c>
      <c r="M8" s="5" t="n">
        <v>171.0</v>
      </c>
      <c r="N8" s="11" t="n">
        <f si="1" t="shared"/>
        <v>1262.0</v>
      </c>
      <c r="O8" s="5" t="n">
        <v>71865.0</v>
      </c>
      <c r="P8" s="5" t="n">
        <v>11318.0</v>
      </c>
      <c r="Q8" s="11" t="n">
        <f si="2" t="shared"/>
        <v>1091.0</v>
      </c>
      <c r="R8" s="6" t="n">
        <f si="0" t="shared"/>
        <v>10.37396883593034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954.0</v>
      </c>
      <c r="E9" s="5" t="n">
        <v>646.0</v>
      </c>
      <c r="F9" s="5" t="n">
        <v>2009.0</v>
      </c>
      <c r="G9" s="5" t="n">
        <v>3314.0</v>
      </c>
      <c r="H9" s="5" t="n">
        <v>6704.0</v>
      </c>
      <c r="I9" s="5" t="n">
        <v>3145.0</v>
      </c>
      <c r="J9" s="5" t="n">
        <v>1180.0</v>
      </c>
      <c r="K9" s="5" t="n">
        <v>488.0</v>
      </c>
      <c r="L9" s="5" t="n">
        <v>301.0</v>
      </c>
      <c r="M9" s="5" t="n">
        <v>3287.0</v>
      </c>
      <c r="N9" s="11" t="n">
        <f si="1" t="shared"/>
        <v>22028.0</v>
      </c>
      <c r="O9" s="5" t="n">
        <v>1378089.0</v>
      </c>
      <c r="P9" s="5" t="n">
        <v>164385.0</v>
      </c>
      <c r="Q9" s="11" t="n">
        <f si="2" t="shared"/>
        <v>18741.0</v>
      </c>
      <c r="R9" s="6" t="n">
        <f si="0" t="shared"/>
        <v>8.771410276932928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487.0</v>
      </c>
      <c r="E10" s="5" t="n">
        <v>1305.0</v>
      </c>
      <c r="F10" s="5" t="n">
        <v>3369.0</v>
      </c>
      <c r="G10" s="5" t="n">
        <v>4789.0</v>
      </c>
      <c r="H10" s="5" t="n">
        <v>9459.0</v>
      </c>
      <c r="I10" s="5" t="n">
        <v>4653.0</v>
      </c>
      <c r="J10" s="5" t="n">
        <v>682.0</v>
      </c>
      <c r="K10" s="5" t="n">
        <v>200.0</v>
      </c>
      <c r="L10" s="5" t="n">
        <v>93.0</v>
      </c>
      <c r="M10" s="5" t="n">
        <v>440.0</v>
      </c>
      <c r="N10" s="11" t="n">
        <f si="1" t="shared"/>
        <v>25477.0</v>
      </c>
      <c r="O10" s="5" t="n">
        <v>254520.0</v>
      </c>
      <c r="P10" s="5" t="n">
        <v>163727.0</v>
      </c>
      <c r="Q10" s="11" t="n">
        <f si="2" t="shared"/>
        <v>25037.0</v>
      </c>
      <c r="R10" s="6" t="n">
        <f si="0" t="shared"/>
        <v>6.539401685505452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359.0</v>
      </c>
      <c r="E11" s="5" t="n">
        <v>197.0</v>
      </c>
      <c r="F11" s="5" t="n">
        <v>436.0</v>
      </c>
      <c r="G11" s="5" t="n">
        <v>544.0</v>
      </c>
      <c r="H11" s="5" t="n">
        <v>1613.0</v>
      </c>
      <c r="I11" s="5" t="n">
        <v>2251.0</v>
      </c>
      <c r="J11" s="5" t="n">
        <v>902.0</v>
      </c>
      <c r="K11" s="5" t="n">
        <v>810.0</v>
      </c>
      <c r="L11" s="5" t="n">
        <v>196.0</v>
      </c>
      <c r="M11" s="5" t="n">
        <v>7276.0</v>
      </c>
      <c r="N11" s="11" t="n">
        <f si="1" t="shared"/>
        <v>14584.0</v>
      </c>
      <c r="O11" s="5" t="n">
        <v>9857948.0</v>
      </c>
      <c r="P11" s="5" t="n">
        <v>113939.0</v>
      </c>
      <c r="Q11" s="11" t="n">
        <f si="2" t="shared"/>
        <v>7308.0</v>
      </c>
      <c r="R11" s="6" t="n">
        <f si="0" t="shared"/>
        <v>15.590996168582375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943.0</v>
      </c>
      <c r="E12" s="5" t="n">
        <v>2712.0</v>
      </c>
      <c r="F12" s="5" t="n">
        <v>6941.0</v>
      </c>
      <c r="G12" s="5" t="n">
        <v>5513.0</v>
      </c>
      <c r="H12" s="5" t="n">
        <v>5173.0</v>
      </c>
      <c r="I12" s="5" t="n">
        <v>3780.0</v>
      </c>
      <c r="J12" s="5" t="n">
        <v>271.0</v>
      </c>
      <c r="K12" s="5" t="n">
        <v>601.0</v>
      </c>
      <c r="L12" s="5" t="n">
        <v>201.0</v>
      </c>
      <c r="M12" s="5" t="n">
        <v>9597.0</v>
      </c>
      <c r="N12" s="11" t="n">
        <f si="1" t="shared"/>
        <v>35732.0</v>
      </c>
      <c r="O12" s="5" t="n">
        <v>1.1279643E7</v>
      </c>
      <c r="P12" s="5" t="n">
        <v>172312.0</v>
      </c>
      <c r="Q12" s="11" t="n">
        <f si="2" t="shared"/>
        <v>26135.0</v>
      </c>
      <c r="R12" s="6" t="n">
        <f si="0" t="shared"/>
        <v>6.593150947005931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272.0</v>
      </c>
      <c r="E13" s="5" t="n">
        <v>1606.0</v>
      </c>
      <c r="F13" s="5" t="n">
        <v>5332.0</v>
      </c>
      <c r="G13" s="5" t="n">
        <v>3252.0</v>
      </c>
      <c r="H13" s="5" t="n">
        <v>2133.0</v>
      </c>
      <c r="I13" s="5" t="n">
        <v>5373.0</v>
      </c>
      <c r="J13" s="5" t="n">
        <v>540.0</v>
      </c>
      <c r="K13" s="5" t="n">
        <v>549.0</v>
      </c>
      <c r="L13" s="5" t="n">
        <v>366.0</v>
      </c>
      <c r="M13" s="5" t="n">
        <v>3770.0</v>
      </c>
      <c r="N13" s="11" t="n">
        <f si="1" t="shared"/>
        <v>23193.0</v>
      </c>
      <c r="O13" s="5" t="n">
        <v>3899110.0</v>
      </c>
      <c r="P13" s="5" t="n">
        <v>178658.0</v>
      </c>
      <c r="Q13" s="11" t="n">
        <f si="2" t="shared"/>
        <v>19423.0</v>
      </c>
      <c r="R13" s="6" t="n">
        <f si="0" t="shared"/>
        <v>9.198270092158781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207.0</v>
      </c>
      <c r="E14" s="5" t="n">
        <v>470.0</v>
      </c>
      <c r="F14" s="5" t="n">
        <v>2375.0</v>
      </c>
      <c r="G14" s="5" t="n">
        <v>7430.0</v>
      </c>
      <c r="H14" s="5" t="n">
        <v>2486.0</v>
      </c>
      <c r="I14" s="5" t="n">
        <v>2794.0</v>
      </c>
      <c r="J14" s="5" t="n">
        <v>1203.0</v>
      </c>
      <c r="K14" s="5" t="n">
        <v>955.0</v>
      </c>
      <c r="L14" s="5" t="n">
        <v>1191.0</v>
      </c>
      <c r="M14" s="5" t="n">
        <v>15257.0</v>
      </c>
      <c r="N14" s="11" t="n">
        <f si="1" t="shared"/>
        <v>34368.0</v>
      </c>
      <c r="O14" s="5" t="n">
        <v>1.5002524E7</v>
      </c>
      <c r="P14" s="5" t="n">
        <v>252557.0</v>
      </c>
      <c r="Q14" s="11" t="n">
        <f si="2" t="shared"/>
        <v>19111.0</v>
      </c>
      <c r="R14" s="6" t="n">
        <f si="0" t="shared"/>
        <v>13.215268693422637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39.0</v>
      </c>
      <c r="E15" s="5" t="n">
        <f ref="E15:M15" si="3" t="shared">E16-E9-E10-E11-E12-E13-E14</f>
        <v>48.0</v>
      </c>
      <c r="F15" s="5" t="n">
        <f si="3" t="shared"/>
        <v>74.0</v>
      </c>
      <c r="G15" s="5" t="n">
        <f si="3" t="shared"/>
        <v>110.0</v>
      </c>
      <c r="H15" s="5" t="n">
        <f si="3" t="shared"/>
        <v>364.0</v>
      </c>
      <c r="I15" s="5" t="n">
        <f si="3" t="shared"/>
        <v>313.0</v>
      </c>
      <c r="J15" s="5" t="n">
        <f si="3" t="shared"/>
        <v>178.0</v>
      </c>
      <c r="K15" s="5" t="n">
        <f si="3" t="shared"/>
        <v>49.0</v>
      </c>
      <c r="L15" s="5" t="n">
        <f si="3" t="shared"/>
        <v>32.0</v>
      </c>
      <c r="M15" s="5" t="n">
        <f si="3" t="shared"/>
        <v>341.0</v>
      </c>
      <c r="N15" s="5" t="n">
        <f ref="N15" si="4" t="shared">N16-N9-N10-N11-N12-N13-N14</f>
        <v>1548.0</v>
      </c>
      <c r="O15" s="5" t="n">
        <f>O16-O9-O10-O11-O12-O13-O14</f>
        <v>192466.0</v>
      </c>
      <c r="P15" s="5" t="n">
        <f>P16-P9-P10-P11-P12-P13-P14</f>
        <v>15768.0</v>
      </c>
      <c r="Q15" s="11" t="n">
        <f si="2" t="shared"/>
        <v>1207.0</v>
      </c>
      <c r="R15" s="6" t="n">
        <f si="0" t="shared"/>
        <v>13.063794531897265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3261.0</v>
      </c>
      <c r="E16" s="5" t="n">
        <v>6984.0</v>
      </c>
      <c r="F16" s="5" t="n">
        <v>20536.0</v>
      </c>
      <c r="G16" s="5" t="n">
        <v>24952.0</v>
      </c>
      <c r="H16" s="5" t="n">
        <v>27932.0</v>
      </c>
      <c r="I16" s="5" t="n">
        <v>22309.0</v>
      </c>
      <c r="J16" s="5" t="n">
        <v>4956.0</v>
      </c>
      <c r="K16" s="5" t="n">
        <v>3652.0</v>
      </c>
      <c r="L16" s="5" t="n">
        <v>2380.0</v>
      </c>
      <c r="M16" s="5" t="n">
        <v>39968.0</v>
      </c>
      <c r="N16" s="11" t="n">
        <f ref="N16:N48" si="5" t="shared">SUM(D16:M16)</f>
        <v>156930.0</v>
      </c>
      <c r="O16" s="5" t="n">
        <v>4.18643E7</v>
      </c>
      <c r="P16" s="5" t="n">
        <v>1061346.0</v>
      </c>
      <c r="Q16" s="11" t="n">
        <f si="2" t="shared"/>
        <v>116962.0</v>
      </c>
      <c r="R16" s="6" t="n">
        <f si="0" t="shared"/>
        <v>9.074280535558557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115.0</v>
      </c>
      <c r="E17" s="5" t="n">
        <f ref="E17:M17" si="6" t="shared">E18-E16-E3-E4-E5-E6-E7-E8</f>
        <v>361.0</v>
      </c>
      <c r="F17" s="5" t="n">
        <f si="6" t="shared"/>
        <v>459.0</v>
      </c>
      <c r="G17" s="5" t="n">
        <f si="6" t="shared"/>
        <v>404.0</v>
      </c>
      <c r="H17" s="5" t="n">
        <f si="6" t="shared"/>
        <v>489.0</v>
      </c>
      <c r="I17" s="5" t="n">
        <f si="6" t="shared"/>
        <v>309.0</v>
      </c>
      <c r="J17" s="5" t="n">
        <f si="6" t="shared"/>
        <v>151.0</v>
      </c>
      <c r="K17" s="5" t="n">
        <f si="6" t="shared"/>
        <v>98.0</v>
      </c>
      <c r="L17" s="5" t="n">
        <f si="6" t="shared"/>
        <v>44.0</v>
      </c>
      <c r="M17" s="5" t="n">
        <f si="6" t="shared"/>
        <v>280.0</v>
      </c>
      <c r="N17" s="11" t="n">
        <f si="5" t="shared"/>
        <v>2710.0</v>
      </c>
      <c r="O17" s="5" t="n">
        <f>O18-O16-O3-O4-O5-O6-O7-O8</f>
        <v>186788.0</v>
      </c>
      <c r="P17" s="5" t="n">
        <f>P18-P16-P3-P4-P5-P6-P7-P8</f>
        <v>21898.0</v>
      </c>
      <c r="Q17" s="11" t="n">
        <f si="2" t="shared"/>
        <v>2430.0</v>
      </c>
      <c r="R17" s="6" t="n">
        <f si="0" t="shared"/>
        <v>9.011522633744857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15826.0</v>
      </c>
      <c r="E18" s="5" t="n">
        <v>43844.0</v>
      </c>
      <c r="F18" s="5" t="n">
        <v>88450.0</v>
      </c>
      <c r="G18" s="5" t="n">
        <v>76172.0</v>
      </c>
      <c r="H18" s="5" t="n">
        <v>79437.0</v>
      </c>
      <c r="I18" s="5" t="n">
        <v>40632.0</v>
      </c>
      <c r="J18" s="5" t="n">
        <v>11884.0</v>
      </c>
      <c r="K18" s="5" t="n">
        <v>6443.0</v>
      </c>
      <c r="L18" s="5" t="n">
        <v>4644.0</v>
      </c>
      <c r="M18" s="5" t="n">
        <v>70615.0</v>
      </c>
      <c r="N18" s="11" t="n">
        <f si="5" t="shared"/>
        <v>437947.0</v>
      </c>
      <c r="O18" s="5" t="n">
        <v>4.6849974E7</v>
      </c>
      <c r="P18" s="5" t="n">
        <v>2497445.0</v>
      </c>
      <c r="Q18" s="11" t="n">
        <f si="2" t="shared"/>
        <v>367332.0</v>
      </c>
      <c r="R18" s="6" t="n">
        <f si="0" t="shared"/>
        <v>6.798876765432905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452.0</v>
      </c>
      <c r="E19" s="5" t="n">
        <v>397.0</v>
      </c>
      <c r="F19" s="5" t="n">
        <v>691.0</v>
      </c>
      <c r="G19" s="5" t="n">
        <v>580.0</v>
      </c>
      <c r="H19" s="5" t="n">
        <v>1073.0</v>
      </c>
      <c r="I19" s="5" t="n">
        <v>1048.0</v>
      </c>
      <c r="J19" s="5" t="n">
        <v>685.0</v>
      </c>
      <c r="K19" s="5" t="n">
        <v>288.0</v>
      </c>
      <c r="L19" s="5" t="n">
        <v>134.0</v>
      </c>
      <c r="M19" s="5" t="n">
        <v>1172.0</v>
      </c>
      <c r="N19" s="11" t="n">
        <f si="5" t="shared"/>
        <v>6520.0</v>
      </c>
      <c r="O19" s="5" t="n">
        <v>332390.0</v>
      </c>
      <c r="P19" s="5" t="n">
        <v>60621.0</v>
      </c>
      <c r="Q19" s="11" t="n">
        <f si="2" t="shared"/>
        <v>5348.0</v>
      </c>
      <c r="R19" s="6" t="n">
        <f si="0" t="shared"/>
        <v>11.335265519820494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3751.0</v>
      </c>
      <c r="E20" s="5" t="n">
        <v>2794.0</v>
      </c>
      <c r="F20" s="5" t="n">
        <v>3852.0</v>
      </c>
      <c r="G20" s="5" t="n">
        <v>3836.0</v>
      </c>
      <c r="H20" s="5" t="n">
        <v>8062.0</v>
      </c>
      <c r="I20" s="5" t="n">
        <v>11390.0</v>
      </c>
      <c r="J20" s="5" t="n">
        <v>9295.0</v>
      </c>
      <c r="K20" s="5" t="n">
        <v>4177.0</v>
      </c>
      <c r="L20" s="5" t="n">
        <v>910.0</v>
      </c>
      <c r="M20" s="5" t="n">
        <v>5799.0</v>
      </c>
      <c r="N20" s="11" t="n">
        <f si="5" t="shared"/>
        <v>53866.0</v>
      </c>
      <c r="O20" s="5" t="n">
        <v>1557619.0</v>
      </c>
      <c r="P20" s="5" t="n">
        <v>657103.0</v>
      </c>
      <c r="Q20" s="11" t="n">
        <f si="2" t="shared"/>
        <v>48067.0</v>
      </c>
      <c r="R20" s="6" t="n">
        <f si="0" t="shared"/>
        <v>13.67056400441051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11.0</v>
      </c>
      <c r="E21" s="5" t="n">
        <v>5.0</v>
      </c>
      <c r="F21" s="5" t="n">
        <v>18.0</v>
      </c>
      <c r="G21" s="5" t="n">
        <v>9.0</v>
      </c>
      <c r="H21" s="5" t="n">
        <v>49.0</v>
      </c>
      <c r="I21" s="5" t="n">
        <v>36.0</v>
      </c>
      <c r="J21" s="5" t="n">
        <v>67.0</v>
      </c>
      <c r="K21" s="5" t="n">
        <v>29.0</v>
      </c>
      <c r="L21" s="5" t="n">
        <v>10.0</v>
      </c>
      <c r="M21" s="5" t="n">
        <v>46.0</v>
      </c>
      <c r="N21" s="11" t="n">
        <f si="5" t="shared"/>
        <v>280.0</v>
      </c>
      <c r="O21" s="5" t="n">
        <v>16943.0</v>
      </c>
      <c r="P21" s="5" t="n">
        <v>4148.0</v>
      </c>
      <c r="Q21" s="11" t="n">
        <f si="2" t="shared"/>
        <v>234.0</v>
      </c>
      <c r="R21" s="6" t="n">
        <f si="0" t="shared"/>
        <v>17.726495726495727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12.0</v>
      </c>
      <c r="E22" s="5" t="n">
        <v>11.0</v>
      </c>
      <c r="F22" s="5" t="n">
        <v>14.0</v>
      </c>
      <c r="G22" s="5" t="n">
        <v>21.0</v>
      </c>
      <c r="H22" s="5" t="n">
        <v>44.0</v>
      </c>
      <c r="I22" s="5" t="n">
        <v>35.0</v>
      </c>
      <c r="J22" s="5" t="n">
        <v>41.0</v>
      </c>
      <c r="K22" s="5" t="n">
        <v>14.0</v>
      </c>
      <c r="L22" s="5" t="n">
        <v>12.0</v>
      </c>
      <c r="M22" s="5" t="n">
        <v>32.0</v>
      </c>
      <c r="N22" s="11" t="n">
        <f si="5" t="shared"/>
        <v>236.0</v>
      </c>
      <c r="O22" s="5" t="n">
        <v>16042.0</v>
      </c>
      <c r="P22" s="5" t="n">
        <v>3218.0</v>
      </c>
      <c r="Q22" s="11" t="n">
        <f si="2" t="shared"/>
        <v>204.0</v>
      </c>
      <c r="R22" s="6" t="n">
        <f si="0" t="shared"/>
        <v>15.77450980392157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1.0</v>
      </c>
      <c r="F23" s="5" t="n">
        <v>1.0</v>
      </c>
      <c r="G23" s="5" t="n">
        <v>3.0</v>
      </c>
      <c r="H23" s="5" t="n">
        <v>5.0</v>
      </c>
      <c r="I23" s="5" t="n">
        <v>23.0</v>
      </c>
      <c r="J23" s="5" t="n">
        <v>2.0</v>
      </c>
      <c r="K23" s="5" t="n">
        <v>2.0</v>
      </c>
      <c r="L23" s="5" t="n">
        <v>1.0</v>
      </c>
      <c r="M23" s="5" t="n">
        <v>8.0</v>
      </c>
      <c r="N23" s="11" t="n">
        <f si="5" t="shared"/>
        <v>46.0</v>
      </c>
      <c r="O23" s="5" t="n">
        <v>5814.0</v>
      </c>
      <c r="P23" s="5" t="n">
        <v>540.0</v>
      </c>
      <c r="Q23" s="11" t="n">
        <f si="2" t="shared"/>
        <v>38.0</v>
      </c>
      <c r="R23" s="6" t="n">
        <f si="0" t="shared"/>
        <v>14.210526315789474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28.0</v>
      </c>
      <c r="E24" s="5" t="n">
        <f ref="E24:M24" si="7" t="shared">E25-E19-E20-E21-E22-E23</f>
        <v>29.0</v>
      </c>
      <c r="F24" s="5" t="n">
        <f si="7" t="shared"/>
        <v>36.0</v>
      </c>
      <c r="G24" s="5" t="n">
        <f si="7" t="shared"/>
        <v>44.0</v>
      </c>
      <c r="H24" s="5" t="n">
        <f si="7" t="shared"/>
        <v>67.0</v>
      </c>
      <c r="I24" s="5" t="n">
        <f si="7" t="shared"/>
        <v>111.0</v>
      </c>
      <c r="J24" s="5" t="n">
        <f si="7" t="shared"/>
        <v>100.0</v>
      </c>
      <c r="K24" s="5" t="n">
        <f si="7" t="shared"/>
        <v>59.0</v>
      </c>
      <c r="L24" s="5" t="n">
        <f si="7" t="shared"/>
        <v>50.0</v>
      </c>
      <c r="M24" s="5" t="n">
        <f si="7" t="shared"/>
        <v>540.0</v>
      </c>
      <c r="N24" s="11" t="n">
        <f si="5" t="shared"/>
        <v>1064.0</v>
      </c>
      <c r="O24" s="5" t="n">
        <f>O25-O19-O20-O21-O22-O23</f>
        <v>293709.0</v>
      </c>
      <c r="P24" s="5" t="n">
        <f>P25-P19-P20-P21-P22-P23</f>
        <v>10661.0</v>
      </c>
      <c r="Q24" s="11" t="n">
        <f si="2" t="shared"/>
        <v>524.0</v>
      </c>
      <c r="R24" s="6" t="n">
        <f si="0" t="shared"/>
        <v>20.345419847328245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4254.0</v>
      </c>
      <c r="E25" s="5" t="n">
        <v>3237.0</v>
      </c>
      <c r="F25" s="5" t="n">
        <v>4612.0</v>
      </c>
      <c r="G25" s="5" t="n">
        <v>4493.0</v>
      </c>
      <c r="H25" s="5" t="n">
        <v>9300.0</v>
      </c>
      <c r="I25" s="5" t="n">
        <v>12643.0</v>
      </c>
      <c r="J25" s="5" t="n">
        <v>10190.0</v>
      </c>
      <c r="K25" s="5" t="n">
        <v>4569.0</v>
      </c>
      <c r="L25" s="5" t="n">
        <v>1117.0</v>
      </c>
      <c r="M25" s="5" t="n">
        <v>7597.0</v>
      </c>
      <c r="N25" s="11" t="n">
        <f si="5" t="shared"/>
        <v>62012.0</v>
      </c>
      <c r="O25" s="5" t="n">
        <v>2222517.0</v>
      </c>
      <c r="P25" s="5" t="n">
        <v>736291.0</v>
      </c>
      <c r="Q25" s="11" t="n">
        <f si="2" t="shared"/>
        <v>54415.0</v>
      </c>
      <c r="R25" s="6" t="n">
        <f si="0" t="shared"/>
        <v>13.531030046862078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33.0</v>
      </c>
      <c r="E26" s="5" t="n">
        <v>25.0</v>
      </c>
      <c r="F26" s="5" t="n">
        <v>43.0</v>
      </c>
      <c r="G26" s="5" t="n">
        <v>39.0</v>
      </c>
      <c r="H26" s="5" t="n">
        <v>76.0</v>
      </c>
      <c r="I26" s="5" t="n">
        <v>100.0</v>
      </c>
      <c r="J26" s="5" t="n">
        <v>104.0</v>
      </c>
      <c r="K26" s="5" t="n">
        <v>22.0</v>
      </c>
      <c r="L26" s="5" t="n">
        <v>25.0</v>
      </c>
      <c r="M26" s="5" t="n">
        <v>96.0</v>
      </c>
      <c r="N26" s="11" t="n">
        <f si="5" t="shared"/>
        <v>563.0</v>
      </c>
      <c r="O26" s="5" t="n">
        <v>16006.0</v>
      </c>
      <c r="P26" s="5" t="n">
        <v>7088.0</v>
      </c>
      <c r="Q26" s="11" t="n">
        <f si="2" t="shared"/>
        <v>467.0</v>
      </c>
      <c r="R26" s="6" t="n">
        <f si="0" t="shared"/>
        <v>15.177730192719485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154.0</v>
      </c>
      <c r="E27" s="5" t="n">
        <v>219.0</v>
      </c>
      <c r="F27" s="5" t="n">
        <v>204.0</v>
      </c>
      <c r="G27" s="5" t="n">
        <v>200.0</v>
      </c>
      <c r="H27" s="5" t="n">
        <v>362.0</v>
      </c>
      <c r="I27" s="5" t="n">
        <v>622.0</v>
      </c>
      <c r="J27" s="5" t="n">
        <v>456.0</v>
      </c>
      <c r="K27" s="5" t="n">
        <v>198.0</v>
      </c>
      <c r="L27" s="5" t="n">
        <v>114.0</v>
      </c>
      <c r="M27" s="5" t="n">
        <v>524.0</v>
      </c>
      <c r="N27" s="11" t="n">
        <f si="5" t="shared"/>
        <v>3053.0</v>
      </c>
      <c r="O27" s="5" t="n">
        <v>154666.0</v>
      </c>
      <c r="P27" s="5" t="n">
        <v>37820.0</v>
      </c>
      <c r="Q27" s="11" t="n">
        <f si="2" t="shared"/>
        <v>2529.0</v>
      </c>
      <c r="R27" s="6" t="n">
        <f si="0" t="shared"/>
        <v>14.954527481217873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165.0</v>
      </c>
      <c r="E28" s="5" t="n">
        <v>238.0</v>
      </c>
      <c r="F28" s="5" t="n">
        <v>303.0</v>
      </c>
      <c r="G28" s="5" t="n">
        <v>219.0</v>
      </c>
      <c r="H28" s="5" t="n">
        <v>535.0</v>
      </c>
      <c r="I28" s="5" t="n">
        <v>625.0</v>
      </c>
      <c r="J28" s="5" t="n">
        <v>441.0</v>
      </c>
      <c r="K28" s="5" t="n">
        <v>167.0</v>
      </c>
      <c r="L28" s="5" t="n">
        <v>106.0</v>
      </c>
      <c r="M28" s="5" t="n">
        <v>611.0</v>
      </c>
      <c r="N28" s="11" t="n">
        <f si="5" t="shared"/>
        <v>3410.0</v>
      </c>
      <c r="O28" s="5" t="n">
        <v>118758.0</v>
      </c>
      <c r="P28" s="5" t="n">
        <v>37414.0</v>
      </c>
      <c r="Q28" s="11" t="n">
        <f si="2" t="shared"/>
        <v>2799.0</v>
      </c>
      <c r="R28" s="6" t="n">
        <f si="0" t="shared"/>
        <v>13.36691675598428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58.0</v>
      </c>
      <c r="E29" s="5" t="n">
        <v>106.0</v>
      </c>
      <c r="F29" s="5" t="n">
        <v>129.0</v>
      </c>
      <c r="G29" s="5" t="n">
        <v>104.0</v>
      </c>
      <c r="H29" s="5" t="n">
        <v>150.0</v>
      </c>
      <c r="I29" s="5" t="n">
        <v>149.0</v>
      </c>
      <c r="J29" s="5" t="n">
        <v>70.0</v>
      </c>
      <c r="K29" s="5" t="n">
        <v>47.0</v>
      </c>
      <c r="L29" s="5" t="n">
        <v>27.0</v>
      </c>
      <c r="M29" s="5" t="n">
        <v>185.0</v>
      </c>
      <c r="N29" s="11" t="n">
        <f si="5" t="shared"/>
        <v>1025.0</v>
      </c>
      <c r="O29" s="5" t="n">
        <v>51618.0</v>
      </c>
      <c r="P29" s="5" t="n">
        <v>9284.0</v>
      </c>
      <c r="Q29" s="11" t="n">
        <f si="2" t="shared"/>
        <v>840.0</v>
      </c>
      <c r="R29" s="6" t="n">
        <f si="0" t="shared"/>
        <v>11.052380952380952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105.0</v>
      </c>
      <c r="E30" s="5" t="n">
        <v>98.0</v>
      </c>
      <c r="F30" s="5" t="n">
        <v>107.0</v>
      </c>
      <c r="G30" s="5" t="n">
        <v>127.0</v>
      </c>
      <c r="H30" s="5" t="n">
        <v>264.0</v>
      </c>
      <c r="I30" s="5" t="n">
        <v>327.0</v>
      </c>
      <c r="J30" s="5" t="n">
        <v>183.0</v>
      </c>
      <c r="K30" s="5" t="n">
        <v>72.0</v>
      </c>
      <c r="L30" s="5" t="n">
        <v>40.0</v>
      </c>
      <c r="M30" s="5" t="n">
        <v>241.0</v>
      </c>
      <c r="N30" s="11" t="n">
        <f si="5" t="shared"/>
        <v>1564.0</v>
      </c>
      <c r="O30" s="5" t="n">
        <v>44577.0</v>
      </c>
      <c r="P30" s="5" t="n">
        <v>16521.0</v>
      </c>
      <c r="Q30" s="11" t="n">
        <f si="2" t="shared"/>
        <v>1323.0</v>
      </c>
      <c r="R30" s="6" t="n">
        <f si="0" t="shared"/>
        <v>12.487528344671201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45.0</v>
      </c>
      <c r="E31" s="5" t="n">
        <v>40.0</v>
      </c>
      <c r="F31" s="5" t="n">
        <v>66.0</v>
      </c>
      <c r="G31" s="5" t="n">
        <v>47.0</v>
      </c>
      <c r="H31" s="5" t="n">
        <v>135.0</v>
      </c>
      <c r="I31" s="5" t="n">
        <v>231.0</v>
      </c>
      <c r="J31" s="5" t="n">
        <v>113.0</v>
      </c>
      <c r="K31" s="5" t="n">
        <v>19.0</v>
      </c>
      <c r="L31" s="5" t="n">
        <v>19.0</v>
      </c>
      <c r="M31" s="5" t="n">
        <v>55.0</v>
      </c>
      <c r="N31" s="11" t="n">
        <f si="5" t="shared"/>
        <v>770.0</v>
      </c>
      <c r="O31" s="5" t="n">
        <v>18352.0</v>
      </c>
      <c r="P31" s="5" t="n">
        <v>8383.0</v>
      </c>
      <c r="Q31" s="11" t="n">
        <f si="2" t="shared"/>
        <v>715.0</v>
      </c>
      <c r="R31" s="6" t="n">
        <f si="0" t="shared"/>
        <v>11.724475524475524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45.0</v>
      </c>
      <c r="E32" s="5" t="n">
        <v>48.0</v>
      </c>
      <c r="F32" s="5" t="n">
        <v>74.0</v>
      </c>
      <c r="G32" s="5" t="n">
        <v>43.0</v>
      </c>
      <c r="H32" s="5" t="n">
        <v>99.0</v>
      </c>
      <c r="I32" s="5" t="n">
        <v>177.0</v>
      </c>
      <c r="J32" s="5" t="n">
        <v>81.0</v>
      </c>
      <c r="K32" s="5" t="n">
        <v>39.0</v>
      </c>
      <c r="L32" s="5" t="n">
        <v>25.0</v>
      </c>
      <c r="M32" s="5" t="n">
        <v>135.0</v>
      </c>
      <c r="N32" s="11" t="n">
        <f si="5" t="shared"/>
        <v>766.0</v>
      </c>
      <c r="O32" s="5" t="n">
        <v>31612.0</v>
      </c>
      <c r="P32" s="5" t="n">
        <v>8314.0</v>
      </c>
      <c r="Q32" s="11" t="n">
        <f si="2" t="shared"/>
        <v>631.0</v>
      </c>
      <c r="R32" s="6" t="n">
        <f si="0" t="shared"/>
        <v>13.175911251980983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411.0</v>
      </c>
      <c r="E33" s="5" t="n">
        <v>264.0</v>
      </c>
      <c r="F33" s="5" t="n">
        <v>437.0</v>
      </c>
      <c r="G33" s="5" t="n">
        <v>437.0</v>
      </c>
      <c r="H33" s="5" t="n">
        <v>656.0</v>
      </c>
      <c r="I33" s="5" t="n">
        <v>636.0</v>
      </c>
      <c r="J33" s="5" t="n">
        <v>517.0</v>
      </c>
      <c r="K33" s="5" t="n">
        <v>292.0</v>
      </c>
      <c r="L33" s="5" t="n">
        <v>150.0</v>
      </c>
      <c r="M33" s="5" t="n">
        <v>796.0</v>
      </c>
      <c r="N33" s="11" t="n">
        <f si="5" t="shared"/>
        <v>4596.0</v>
      </c>
      <c r="O33" s="5" t="n">
        <v>304705.0</v>
      </c>
      <c r="P33" s="5" t="n">
        <v>50307.0</v>
      </c>
      <c r="Q33" s="11" t="n">
        <f si="2" t="shared"/>
        <v>3800.0</v>
      </c>
      <c r="R33" s="6" t="n">
        <f si="0" t="shared"/>
        <v>13.238684210526316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70.0</v>
      </c>
      <c r="E34" s="5" t="n">
        <v>59.0</v>
      </c>
      <c r="F34" s="5" t="n">
        <v>38.0</v>
      </c>
      <c r="G34" s="5" t="n">
        <v>21.0</v>
      </c>
      <c r="H34" s="5" t="n">
        <v>71.0</v>
      </c>
      <c r="I34" s="5" t="n">
        <v>108.0</v>
      </c>
      <c r="J34" s="5" t="n">
        <v>81.0</v>
      </c>
      <c r="K34" s="5" t="n">
        <v>26.0</v>
      </c>
      <c r="L34" s="5" t="n">
        <v>13.0</v>
      </c>
      <c r="M34" s="5" t="n">
        <v>137.0</v>
      </c>
      <c r="N34" s="11" t="n">
        <f si="5" t="shared"/>
        <v>624.0</v>
      </c>
      <c r="O34" s="5" t="n">
        <v>13785.0</v>
      </c>
      <c r="P34" s="5" t="n">
        <v>5829.0</v>
      </c>
      <c r="Q34" s="11" t="n">
        <f si="2" t="shared"/>
        <v>487.0</v>
      </c>
      <c r="R34" s="6" t="n">
        <f si="0" t="shared"/>
        <v>11.969199178644764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16.0</v>
      </c>
      <c r="E35" s="5" t="n">
        <v>9.0</v>
      </c>
      <c r="F35" s="5" t="n">
        <v>7.0</v>
      </c>
      <c r="G35" s="5" t="n">
        <v>3.0</v>
      </c>
      <c r="H35" s="5" t="n">
        <v>16.0</v>
      </c>
      <c r="I35" s="5" t="n">
        <v>14.0</v>
      </c>
      <c r="J35" s="5" t="n">
        <v>9.0</v>
      </c>
      <c r="K35" s="5" t="n">
        <v>3.0</v>
      </c>
      <c r="L35" s="5" t="n">
        <v>0.0</v>
      </c>
      <c r="M35" s="5" t="n">
        <v>30.0</v>
      </c>
      <c r="N35" s="11" t="n">
        <f si="5" t="shared"/>
        <v>107.0</v>
      </c>
      <c r="O35" s="5" t="n">
        <v>2428.0</v>
      </c>
      <c r="P35" s="5" t="n">
        <v>632.0</v>
      </c>
      <c r="Q35" s="11" t="n">
        <f si="2" t="shared"/>
        <v>77.0</v>
      </c>
      <c r="R35" s="6" t="n">
        <f si="0" t="shared"/>
        <v>8.207792207792208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17.0</v>
      </c>
      <c r="E36" s="5" t="n">
        <v>46.0</v>
      </c>
      <c r="F36" s="5" t="n">
        <v>33.0</v>
      </c>
      <c r="G36" s="5" t="n">
        <v>35.0</v>
      </c>
      <c r="H36" s="5" t="n">
        <v>78.0</v>
      </c>
      <c r="I36" s="5" t="n">
        <v>134.0</v>
      </c>
      <c r="J36" s="5" t="n">
        <v>106.0</v>
      </c>
      <c r="K36" s="5" t="n">
        <v>37.0</v>
      </c>
      <c r="L36" s="5" t="n">
        <v>12.0</v>
      </c>
      <c r="M36" s="5" t="n">
        <v>28.0</v>
      </c>
      <c r="N36" s="11" t="n">
        <f si="5" t="shared"/>
        <v>526.0</v>
      </c>
      <c r="O36" s="5" t="n">
        <v>15597.0</v>
      </c>
      <c r="P36" s="5" t="n">
        <v>7021.0</v>
      </c>
      <c r="Q36" s="11" t="n">
        <f si="2" t="shared"/>
        <v>498.0</v>
      </c>
      <c r="R36" s="6" t="n">
        <f si="0" t="shared"/>
        <v>14.098393574297189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8.0</v>
      </c>
      <c r="E37" s="5" t="n">
        <v>12.0</v>
      </c>
      <c r="F37" s="5" t="n">
        <v>20.0</v>
      </c>
      <c r="G37" s="5" t="n">
        <v>24.0</v>
      </c>
      <c r="H37" s="5" t="n">
        <v>60.0</v>
      </c>
      <c r="I37" s="5" t="n">
        <v>67.0</v>
      </c>
      <c r="J37" s="5" t="n">
        <v>46.0</v>
      </c>
      <c r="K37" s="5" t="n">
        <v>28.0</v>
      </c>
      <c r="L37" s="5" t="n">
        <v>14.0</v>
      </c>
      <c r="M37" s="5" t="n">
        <v>236.0</v>
      </c>
      <c r="N37" s="11" t="n">
        <f si="5" t="shared"/>
        <v>515.0</v>
      </c>
      <c r="O37" s="5" t="n">
        <v>60542.0</v>
      </c>
      <c r="P37" s="5" t="n">
        <v>4664.0</v>
      </c>
      <c r="Q37" s="11" t="n">
        <f si="2" t="shared"/>
        <v>279.0</v>
      </c>
      <c r="R37" s="6" t="n">
        <f si="0" t="shared"/>
        <v>16.7168458781362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339.0</v>
      </c>
      <c r="E38" s="5" t="n">
        <f ref="E38:M38" si="8" t="shared">E39-E26-E27-E28-E29-E30-E31-E32-E33-E34-E35-E36-E37</f>
        <v>200.0</v>
      </c>
      <c r="F38" s="5" t="n">
        <f si="8" t="shared"/>
        <v>265.0</v>
      </c>
      <c r="G38" s="5" t="n">
        <f si="8" t="shared"/>
        <v>271.0</v>
      </c>
      <c r="H38" s="5" t="n">
        <f si="8" t="shared"/>
        <v>530.0</v>
      </c>
      <c r="I38" s="5" t="n">
        <f si="8" t="shared"/>
        <v>625.0</v>
      </c>
      <c r="J38" s="5" t="n">
        <f si="8" t="shared"/>
        <v>425.0</v>
      </c>
      <c r="K38" s="5" t="n">
        <f si="8" t="shared"/>
        <v>236.0</v>
      </c>
      <c r="L38" s="5" t="n">
        <f si="8" t="shared"/>
        <v>120.0</v>
      </c>
      <c r="M38" s="5" t="n">
        <f si="8" t="shared"/>
        <v>844.0</v>
      </c>
      <c r="N38" s="11" t="n">
        <f si="5" t="shared"/>
        <v>3855.0</v>
      </c>
      <c r="O38" s="5" t="n">
        <f>O39-O26-O27-O28-O29-O30-O31-O32-O33-O34-O35-O36-O37</f>
        <v>175453.0</v>
      </c>
      <c r="P38" s="5" t="n">
        <f>P39-P26-P27-P28-P29-P30-P31-P32-P33-P34-P35-P36-P37</f>
        <v>41455.0</v>
      </c>
      <c r="Q38" s="11" t="n">
        <f si="2" t="shared"/>
        <v>3011.0</v>
      </c>
      <c r="R38" s="6" t="n">
        <f si="0" t="shared"/>
        <v>13.767851212221853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1466.0</v>
      </c>
      <c r="E39" s="5" t="n">
        <v>1364.0</v>
      </c>
      <c r="F39" s="5" t="n">
        <v>1726.0</v>
      </c>
      <c r="G39" s="5" t="n">
        <v>1570.0</v>
      </c>
      <c r="H39" s="5" t="n">
        <v>3032.0</v>
      </c>
      <c r="I39" s="5" t="n">
        <v>3815.0</v>
      </c>
      <c r="J39" s="5" t="n">
        <v>2632.0</v>
      </c>
      <c r="K39" s="5" t="n">
        <v>1186.0</v>
      </c>
      <c r="L39" s="5" t="n">
        <v>665.0</v>
      </c>
      <c r="M39" s="5" t="n">
        <v>3918.0</v>
      </c>
      <c r="N39" s="11" t="n">
        <f si="5" t="shared"/>
        <v>21374.0</v>
      </c>
      <c r="O39" s="5" t="n">
        <v>1008099.0</v>
      </c>
      <c r="P39" s="5" t="n">
        <v>234732.0</v>
      </c>
      <c r="Q39" s="11" t="n">
        <f si="2" t="shared"/>
        <v>17456.0</v>
      </c>
      <c r="R39" s="6" t="n">
        <f si="0" t="shared"/>
        <v>13.447066911090742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593.0</v>
      </c>
      <c r="E40" s="5" t="n">
        <v>343.0</v>
      </c>
      <c r="F40" s="5" t="n">
        <v>559.0</v>
      </c>
      <c r="G40" s="5" t="n">
        <v>559.0</v>
      </c>
      <c r="H40" s="5" t="n">
        <v>1047.0</v>
      </c>
      <c r="I40" s="5" t="n">
        <v>1178.0</v>
      </c>
      <c r="J40" s="5" t="n">
        <v>492.0</v>
      </c>
      <c r="K40" s="5" t="n">
        <v>136.0</v>
      </c>
      <c r="L40" s="5" t="n">
        <v>65.0</v>
      </c>
      <c r="M40" s="5" t="n">
        <v>1010.0</v>
      </c>
      <c r="N40" s="11" t="n">
        <f si="5" t="shared"/>
        <v>5982.0</v>
      </c>
      <c r="O40" s="5" t="n">
        <v>121485.0</v>
      </c>
      <c r="P40" s="5" t="n">
        <v>45158.0</v>
      </c>
      <c r="Q40" s="11" t="n">
        <f si="2" t="shared"/>
        <v>4972.0</v>
      </c>
      <c r="R40" s="6" t="n">
        <f si="0" t="shared"/>
        <v>9.082461786001609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101.0</v>
      </c>
      <c r="E41" s="5" t="n">
        <v>83.0</v>
      </c>
      <c r="F41" s="5" t="n">
        <v>110.0</v>
      </c>
      <c r="G41" s="5" t="n">
        <v>80.0</v>
      </c>
      <c r="H41" s="5" t="n">
        <v>166.0</v>
      </c>
      <c r="I41" s="5" t="n">
        <v>244.0</v>
      </c>
      <c r="J41" s="5" t="n">
        <v>130.0</v>
      </c>
      <c r="K41" s="5" t="n">
        <v>32.0</v>
      </c>
      <c r="L41" s="5" t="n">
        <v>28.0</v>
      </c>
      <c r="M41" s="5" t="n">
        <v>200.0</v>
      </c>
      <c r="N41" s="11" t="n">
        <f si="5" t="shared"/>
        <v>1174.0</v>
      </c>
      <c r="O41" s="5" t="n">
        <v>39796.0</v>
      </c>
      <c r="P41" s="5" t="n">
        <v>10970.0</v>
      </c>
      <c r="Q41" s="11" t="n">
        <f si="2" t="shared"/>
        <v>974.0</v>
      </c>
      <c r="R41" s="6" t="n">
        <f si="0" t="shared"/>
        <v>11.262833675564682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21.0</v>
      </c>
      <c r="E42" s="5" t="n">
        <f ref="E42:M42" si="9" t="shared">E43-E40-E41</f>
        <v>7.0</v>
      </c>
      <c r="F42" s="5" t="n">
        <f si="9" t="shared"/>
        <v>10.0</v>
      </c>
      <c r="G42" s="5" t="n">
        <f si="9" t="shared"/>
        <v>11.0</v>
      </c>
      <c r="H42" s="5" t="n">
        <f si="9" t="shared"/>
        <v>44.0</v>
      </c>
      <c r="I42" s="5" t="n">
        <f si="9" t="shared"/>
        <v>33.0</v>
      </c>
      <c r="J42" s="5" t="n">
        <f si="9" t="shared"/>
        <v>24.0</v>
      </c>
      <c r="K42" s="5" t="n">
        <f si="9" t="shared"/>
        <v>3.0</v>
      </c>
      <c r="L42" s="5" t="n">
        <f si="9" t="shared"/>
        <v>5.0</v>
      </c>
      <c r="M42" s="5" t="n">
        <f si="9" t="shared"/>
        <v>51.0</v>
      </c>
      <c r="N42" s="11" t="n">
        <f si="5" t="shared"/>
        <v>209.0</v>
      </c>
      <c r="O42" s="5" t="n">
        <f>O43-O40-O41</f>
        <v>23468.0</v>
      </c>
      <c r="P42" s="5" t="n">
        <f>P43-P40-P41</f>
        <v>1813.0</v>
      </c>
      <c r="Q42" s="11" t="n">
        <f si="2" t="shared"/>
        <v>158.0</v>
      </c>
      <c r="R42" s="6" t="n">
        <f si="0" t="shared"/>
        <v>11.474683544303797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715.0</v>
      </c>
      <c r="E43" s="5" t="n">
        <v>433.0</v>
      </c>
      <c r="F43" s="5" t="n">
        <v>679.0</v>
      </c>
      <c r="G43" s="5" t="n">
        <v>650.0</v>
      </c>
      <c r="H43" s="5" t="n">
        <v>1257.0</v>
      </c>
      <c r="I43" s="5" t="n">
        <v>1455.0</v>
      </c>
      <c r="J43" s="5" t="n">
        <v>646.0</v>
      </c>
      <c r="K43" s="5" t="n">
        <v>171.0</v>
      </c>
      <c r="L43" s="5" t="n">
        <v>98.0</v>
      </c>
      <c r="M43" s="5" t="n">
        <v>1261.0</v>
      </c>
      <c r="N43" s="11" t="n">
        <f si="5" t="shared"/>
        <v>7365.0</v>
      </c>
      <c r="O43" s="5" t="n">
        <v>184749.0</v>
      </c>
      <c r="P43" s="5" t="n">
        <v>57941.0</v>
      </c>
      <c r="Q43" s="11" t="n">
        <f si="2" t="shared"/>
        <v>6104.0</v>
      </c>
      <c r="R43" s="6" t="n">
        <f si="0" t="shared"/>
        <v>9.492300131061599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12.0</v>
      </c>
      <c r="E44" s="8" t="n">
        <v>14.0</v>
      </c>
      <c r="F44" s="8" t="n">
        <v>12.0</v>
      </c>
      <c r="G44" s="8" t="n">
        <v>15.0</v>
      </c>
      <c r="H44" s="8" t="n">
        <v>23.0</v>
      </c>
      <c r="I44" s="8" t="n">
        <v>41.0</v>
      </c>
      <c r="J44" s="8" t="n">
        <v>58.0</v>
      </c>
      <c r="K44" s="8" t="n">
        <v>41.0</v>
      </c>
      <c r="L44" s="8" t="n">
        <v>32.0</v>
      </c>
      <c r="M44" s="8" t="n">
        <v>391.0</v>
      </c>
      <c r="N44" s="11" t="n">
        <f si="5" t="shared"/>
        <v>639.0</v>
      </c>
      <c r="O44" s="8" t="n">
        <v>193568.0</v>
      </c>
      <c r="P44" s="8" t="n">
        <v>6204.0</v>
      </c>
      <c r="Q44" s="11" t="n">
        <f si="2" t="shared"/>
        <v>248.0</v>
      </c>
      <c r="R44" s="6" t="n">
        <f si="0" t="shared"/>
        <v>25.016129032258064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10.0</v>
      </c>
      <c r="E45" s="8" t="n">
        <f ref="E45:M45" si="10" t="shared">E46-E44</f>
        <v>8.0</v>
      </c>
      <c r="F45" s="8" t="n">
        <f si="10" t="shared"/>
        <v>9.0</v>
      </c>
      <c r="G45" s="8" t="n">
        <f si="10" t="shared"/>
        <v>19.0</v>
      </c>
      <c r="H45" s="8" t="n">
        <f si="10" t="shared"/>
        <v>59.0</v>
      </c>
      <c r="I45" s="8" t="n">
        <f si="10" t="shared"/>
        <v>58.0</v>
      </c>
      <c r="J45" s="8" t="n">
        <f si="10" t="shared"/>
        <v>63.0</v>
      </c>
      <c r="K45" s="8" t="n">
        <f si="10" t="shared"/>
        <v>21.0</v>
      </c>
      <c r="L45" s="8" t="n">
        <f si="10" t="shared"/>
        <v>16.0</v>
      </c>
      <c r="M45" s="8" t="n">
        <f si="10" t="shared"/>
        <v>203.0</v>
      </c>
      <c r="N45" s="11" t="n">
        <f si="5" t="shared"/>
        <v>466.0</v>
      </c>
      <c r="O45" s="8" t="n">
        <f>O46-O44</f>
        <v>127582.0</v>
      </c>
      <c r="P45" s="8" t="n">
        <f>P46-P44</f>
        <v>4809.0</v>
      </c>
      <c r="Q45" s="11" t="n">
        <f si="2" t="shared"/>
        <v>263.0</v>
      </c>
      <c r="R45" s="6" t="n">
        <f si="0" t="shared"/>
        <v>18.285171102661597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22.0</v>
      </c>
      <c r="E46" s="8" t="n">
        <v>22.0</v>
      </c>
      <c r="F46" s="8" t="n">
        <v>21.0</v>
      </c>
      <c r="G46" s="8" t="n">
        <v>34.0</v>
      </c>
      <c r="H46" s="8" t="n">
        <v>82.0</v>
      </c>
      <c r="I46" s="8" t="n">
        <v>99.0</v>
      </c>
      <c r="J46" s="8" t="n">
        <v>121.0</v>
      </c>
      <c r="K46" s="8" t="n">
        <v>62.0</v>
      </c>
      <c r="L46" s="8" t="n">
        <v>48.0</v>
      </c>
      <c r="M46" s="8" t="n">
        <v>594.0</v>
      </c>
      <c r="N46" s="11" t="n">
        <f si="5" t="shared"/>
        <v>1105.0</v>
      </c>
      <c r="O46" s="8" t="n">
        <v>321150.0</v>
      </c>
      <c r="P46" s="8" t="n">
        <v>11013.0</v>
      </c>
      <c r="Q46" s="11" t="n">
        <f si="2" t="shared"/>
        <v>511.0</v>
      </c>
      <c r="R46" s="6" t="n">
        <f si="0" t="shared"/>
        <v>21.551859099804304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13.0</v>
      </c>
      <c r="E47" s="5" t="n">
        <v>14.0</v>
      </c>
      <c r="F47" s="5" t="n">
        <v>16.0</v>
      </c>
      <c r="G47" s="5" t="n">
        <v>17.0</v>
      </c>
      <c r="H47" s="5" t="n">
        <v>13.0</v>
      </c>
      <c r="I47" s="5" t="n">
        <v>28.0</v>
      </c>
      <c r="J47" s="5" t="n">
        <v>13.0</v>
      </c>
      <c r="K47" s="5" t="n">
        <v>5.0</v>
      </c>
      <c r="L47" s="5" t="n">
        <v>3.0</v>
      </c>
      <c r="M47" s="5" t="n">
        <v>28.0</v>
      </c>
      <c r="N47" s="11" t="n">
        <f si="5" t="shared"/>
        <v>150.0</v>
      </c>
      <c r="O47" s="5" t="n">
        <v>4824.0</v>
      </c>
      <c r="P47" s="5" t="n">
        <v>1326.0</v>
      </c>
      <c r="Q47" s="11" t="n">
        <f si="2" t="shared"/>
        <v>122.0</v>
      </c>
      <c r="R47" s="6" t="n">
        <f si="0" t="shared"/>
        <v>10.868852459016393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22296.0</v>
      </c>
      <c r="E48" s="5" t="n">
        <f ref="E48:M48" si="11" t="shared">E47+E46+E43+E39+E25+E18</f>
        <v>48914.0</v>
      </c>
      <c r="F48" s="5" t="n">
        <f si="11" t="shared"/>
        <v>95504.0</v>
      </c>
      <c r="G48" s="5" t="n">
        <f si="11" t="shared"/>
        <v>82936.0</v>
      </c>
      <c r="H48" s="5" t="n">
        <f si="11" t="shared"/>
        <v>93121.0</v>
      </c>
      <c r="I48" s="5" t="n">
        <f si="11" t="shared"/>
        <v>58672.0</v>
      </c>
      <c r="J48" s="5" t="n">
        <f si="11" t="shared"/>
        <v>25486.0</v>
      </c>
      <c r="K48" s="5" t="n">
        <f si="11" t="shared"/>
        <v>12436.0</v>
      </c>
      <c r="L48" s="5" t="n">
        <f si="11" t="shared"/>
        <v>6575.0</v>
      </c>
      <c r="M48" s="5" t="n">
        <f si="11" t="shared"/>
        <v>84013.0</v>
      </c>
      <c r="N48" s="11" t="n">
        <f si="5" t="shared"/>
        <v>529953.0</v>
      </c>
      <c r="O48" s="5" t="n">
        <f>O47+O46+O43+O39+O25+O18</f>
        <v>5.0591313E7</v>
      </c>
      <c r="P48" s="5" t="n">
        <f>P47+P46+P43+P39+P25+P18</f>
        <v>3538748.0</v>
      </c>
      <c r="Q48" s="11" t="n">
        <f si="2" t="shared"/>
        <v>445940.0</v>
      </c>
      <c r="R48" s="6" t="n">
        <f si="0" t="shared"/>
        <v>7.935480109431762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4.207165541095153</v>
      </c>
      <c r="E49" s="6" t="n">
        <f ref="E49" si="13" t="shared">E48/$N$48*100</f>
        <v>9.229875102131698</v>
      </c>
      <c r="F49" s="6" t="n">
        <f ref="F49" si="14" t="shared">F48/$N$48*100</f>
        <v>18.021220749764602</v>
      </c>
      <c r="G49" s="6" t="n">
        <f ref="G49" si="15" t="shared">G48/$N$48*100</f>
        <v>15.649689689463028</v>
      </c>
      <c r="H49" s="6" t="n">
        <f ref="H49" si="16" t="shared">H48/$N$48*100</f>
        <v>17.57155823252251</v>
      </c>
      <c r="I49" s="6" t="n">
        <f ref="I49" si="17" t="shared">I48/$N$48*100</f>
        <v>11.071170462286279</v>
      </c>
      <c r="J49" s="6" t="n">
        <f ref="J49" si="18" t="shared">J48/$N$48*100</f>
        <v>4.809105713148147</v>
      </c>
      <c r="K49" s="6" t="n">
        <f ref="K49" si="19" t="shared">K48/$N$48*100</f>
        <v>2.3466231911131743</v>
      </c>
      <c r="L49" s="6" t="n">
        <f ref="L49" si="20" t="shared">L48/$N$48*100</f>
        <v>1.2406760599524862</v>
      </c>
      <c r="M49" s="6" t="n">
        <f ref="M49" si="21" t="shared">M48/$N$48*100</f>
        <v>15.852915258522927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