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<sst xmlns="http://schemas.openxmlformats.org/spreadsheetml/2006/main" count="109" uniqueCount="64">
  <si>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</si>
  <si>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</si>
  <si>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</si>
  <si>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</si>
  <si>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</si>
  <si>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</si>
  <si>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</si>
  <si>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</si>
  <si>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</si>
  <si>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</si>
  <si>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</si>
  <si>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</si>
  <si>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</si>
  <si>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</si>
  <si>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</si>
  <si>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</si>
  <si>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</si>
  <si>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</si>
  <si>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</si>
  <si>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</si>
  <si>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</si>
  <si>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</si>
  <si>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</si>
  <si>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</si>
  <si>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</si>
  <si>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</si>
  <si>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</si>
  <si>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</si>
  <si>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</si>
  <si>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</si>
  <si>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</si>
  <si>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</si>
  <si>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</si>
  <si>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</si>
  <si>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</si>
  <si>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</si>
  <si>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</si>
  <si>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</si>
  <si>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</si>
  <si>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</si>
  <si>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</si>
  <si>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</si>
  <si>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</si>
  <si>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</si>
  <si>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</si>
  <si>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</si>
  <si>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</si>
  <si>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</si>
  <si>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</si>
  <si>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</si>
  <si>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</si>
  <si>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</si>
  <si>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</si>
  <si>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</si>
  <si>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</si>
  <si>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</si>
  <si>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</si>
  <si>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</si>
  <si>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</si>
  <si>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</si>
  <si>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</si>
  <si>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</si>
  <si>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112年1至7月來臺旅客人次－按年齡分
Table 1-5   Visitor Arrivals by Age,
January-July,2023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</si>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</sst>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27652.0</v>
      </c>
      <c r="E3" s="2" t="n">
        <v>37221.0</v>
      </c>
      <c r="F3" s="2" t="n">
        <v>128272.0</v>
      </c>
      <c r="G3" s="2" t="n">
        <v>136614.0</v>
      </c>
      <c r="H3" s="2" t="n">
        <v>93395.0</v>
      </c>
      <c r="I3" s="2" t="n">
        <v>75546.0</v>
      </c>
      <c r="J3" s="2" t="n">
        <v>87806.0</v>
      </c>
      <c r="K3" s="2" t="n">
        <f>SUM(D3:J3)</f>
        <v>586506.0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3607.0</v>
      </c>
      <c r="E4" s="2" t="n">
        <v>2787.0</v>
      </c>
      <c r="F4" s="2" t="n">
        <v>9685.0</v>
      </c>
      <c r="G4" s="2" t="n">
        <v>33700.0</v>
      </c>
      <c r="H4" s="2" t="n">
        <v>28590.0</v>
      </c>
      <c r="I4" s="2" t="n">
        <v>13113.0</v>
      </c>
      <c r="J4" s="2" t="n">
        <v>8620.0</v>
      </c>
      <c r="K4" s="2" t="n">
        <f ref="K4:K48" si="0" t="shared">SUM(D4:J4)</f>
        <v>100102.0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9964.0</v>
      </c>
      <c r="E5" s="2" t="n">
        <v>14288.0</v>
      </c>
      <c r="F5" s="2" t="n">
        <v>64887.0</v>
      </c>
      <c r="G5" s="2" t="n">
        <v>59140.0</v>
      </c>
      <c r="H5" s="2" t="n">
        <v>73552.0</v>
      </c>
      <c r="I5" s="2" t="n">
        <v>81995.0</v>
      </c>
      <c r="J5" s="2" t="n">
        <v>91569.0</v>
      </c>
      <c r="K5" s="2" t="n">
        <f si="0" t="shared"/>
        <v>395395.0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7222.0</v>
      </c>
      <c r="E6" s="2" t="n">
        <v>18299.0</v>
      </c>
      <c r="F6" s="2" t="n">
        <v>71158.0</v>
      </c>
      <c r="G6" s="2" t="n">
        <v>71366.0</v>
      </c>
      <c r="H6" s="2" t="n">
        <v>59301.0</v>
      </c>
      <c r="I6" s="2" t="n">
        <v>69001.0</v>
      </c>
      <c r="J6" s="2" t="n">
        <v>64464.0</v>
      </c>
      <c r="K6" s="2" t="n">
        <f si="0" t="shared"/>
        <v>360811.0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427.0</v>
      </c>
      <c r="E7" s="2" t="n">
        <v>422.0</v>
      </c>
      <c r="F7" s="2" t="n">
        <v>3176.0</v>
      </c>
      <c r="G7" s="2" t="n">
        <v>5869.0</v>
      </c>
      <c r="H7" s="2" t="n">
        <v>4306.0</v>
      </c>
      <c r="I7" s="2" t="n">
        <v>2327.0</v>
      </c>
      <c r="J7" s="2" t="n">
        <v>1128.0</v>
      </c>
      <c r="K7" s="2" t="n">
        <f si="0" t="shared"/>
        <v>17655.0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218.0</v>
      </c>
      <c r="E8" s="2" t="n">
        <v>226.0</v>
      </c>
      <c r="F8" s="2" t="n">
        <v>1156.0</v>
      </c>
      <c r="G8" s="2" t="n">
        <v>2292.0</v>
      </c>
      <c r="H8" s="2" t="n">
        <v>1939.0</v>
      </c>
      <c r="I8" s="2" t="n">
        <v>1398.0</v>
      </c>
      <c r="J8" s="2" t="n">
        <v>1153.0</v>
      </c>
      <c r="K8" s="2" t="n">
        <f si="0" t="shared"/>
        <v>8382.0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8359.0</v>
      </c>
      <c r="E9" s="2" t="n">
        <v>12939.0</v>
      </c>
      <c r="F9" s="2" t="n">
        <v>53068.0</v>
      </c>
      <c r="G9" s="2" t="n">
        <v>49890.0</v>
      </c>
      <c r="H9" s="2" t="n">
        <v>35608.0</v>
      </c>
      <c r="I9" s="2" t="n">
        <v>33765.0</v>
      </c>
      <c r="J9" s="2" t="n">
        <v>28972.0</v>
      </c>
      <c r="K9" s="2" t="n">
        <f si="0" t="shared"/>
        <v>222601.0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13332.0</v>
      </c>
      <c r="E10" s="2" t="n">
        <v>9073.0</v>
      </c>
      <c r="F10" s="2" t="n">
        <v>36970.0</v>
      </c>
      <c r="G10" s="2" t="n">
        <v>52919.0</v>
      </c>
      <c r="H10" s="2" t="n">
        <v>39269.0</v>
      </c>
      <c r="I10" s="2" t="n">
        <v>35268.0</v>
      </c>
      <c r="J10" s="2" t="n">
        <v>35673.0</v>
      </c>
      <c r="K10" s="2" t="n">
        <f si="0" t="shared"/>
        <v>222504.0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1876.0</v>
      </c>
      <c r="E11" s="2" t="n">
        <v>5455.0</v>
      </c>
      <c r="F11" s="2" t="n">
        <v>36386.0</v>
      </c>
      <c r="G11" s="2" t="n">
        <v>30231.0</v>
      </c>
      <c r="H11" s="2" t="n">
        <v>20359.0</v>
      </c>
      <c r="I11" s="2" t="n">
        <v>9292.0</v>
      </c>
      <c r="J11" s="2" t="n">
        <v>8166.0</v>
      </c>
      <c r="K11" s="2" t="n">
        <f si="0" t="shared"/>
        <v>111765.0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5283.0</v>
      </c>
      <c r="E12" s="2" t="n">
        <v>8598.0</v>
      </c>
      <c r="F12" s="2" t="n">
        <v>41783.0</v>
      </c>
      <c r="G12" s="2" t="n">
        <v>65044.0</v>
      </c>
      <c r="H12" s="2" t="n">
        <v>30299.0</v>
      </c>
      <c r="I12" s="2" t="n">
        <v>18390.0</v>
      </c>
      <c r="J12" s="2" t="n">
        <v>15211.0</v>
      </c>
      <c r="K12" s="2" t="n">
        <f si="0" t="shared"/>
        <v>184608.0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4044.0</v>
      </c>
      <c r="E13" s="2" t="n">
        <v>8316.0</v>
      </c>
      <c r="F13" s="2" t="n">
        <v>49910.0</v>
      </c>
      <c r="G13" s="2" t="n">
        <v>67725.0</v>
      </c>
      <c r="H13" s="2" t="n">
        <v>42175.0</v>
      </c>
      <c r="I13" s="2" t="n">
        <v>24328.0</v>
      </c>
      <c r="J13" s="2" t="n">
        <v>20730.0</v>
      </c>
      <c r="K13" s="2" t="n">
        <f si="0" t="shared"/>
        <v>217228.0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4244.0</v>
      </c>
      <c r="E14" s="2" t="n">
        <v>11221.0</v>
      </c>
      <c r="F14" s="2" t="n">
        <v>69092.0</v>
      </c>
      <c r="G14" s="2" t="n">
        <v>77063.0</v>
      </c>
      <c r="H14" s="2" t="n">
        <v>36026.0</v>
      </c>
      <c r="I14" s="2" t="n">
        <v>17135.0</v>
      </c>
      <c r="J14" s="2" t="n">
        <v>16855.0</v>
      </c>
      <c r="K14" s="2" t="n">
        <f si="0" t="shared"/>
        <v>231636.0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406.0</v>
      </c>
      <c r="E15" s="2" t="n">
        <f ref="E15:J15" si="1" t="shared">E16-E9-E10-E11-E12-E13-E14</f>
        <v>642.0</v>
      </c>
      <c r="F15" s="2" t="n">
        <f si="1" t="shared"/>
        <v>2299.0</v>
      </c>
      <c r="G15" s="2" t="n">
        <f si="1" t="shared"/>
        <v>2579.0</v>
      </c>
      <c r="H15" s="2" t="n">
        <f si="1" t="shared"/>
        <v>1896.0</v>
      </c>
      <c r="I15" s="2" t="n">
        <f si="1" t="shared"/>
        <v>1391.0</v>
      </c>
      <c r="J15" s="2" t="n">
        <f si="1" t="shared"/>
        <v>1653.0</v>
      </c>
      <c r="K15" s="2" t="n">
        <f si="0" t="shared"/>
        <v>10866.0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37544.0</v>
      </c>
      <c r="E16" s="2" t="n">
        <v>56244.0</v>
      </c>
      <c r="F16" s="2" t="n">
        <v>289508.0</v>
      </c>
      <c r="G16" s="2" t="n">
        <v>345451.0</v>
      </c>
      <c r="H16" s="2" t="n">
        <v>205632.0</v>
      </c>
      <c r="I16" s="2" t="n">
        <v>139569.0</v>
      </c>
      <c r="J16" s="2" t="n">
        <v>127260.0</v>
      </c>
      <c r="K16" s="2" t="n">
        <f si="0" t="shared"/>
        <v>1201208.0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432.0</v>
      </c>
      <c r="E17" s="2" t="n">
        <f ref="E17:J17" si="2" t="shared">E18-E16-E3-E4-E5-E6-E7-E8</f>
        <v>555.0</v>
      </c>
      <c r="F17" s="2" t="n">
        <f si="2" t="shared"/>
        <v>2245.0</v>
      </c>
      <c r="G17" s="2" t="n">
        <f si="2" t="shared"/>
        <v>3569.0</v>
      </c>
      <c r="H17" s="2" t="n">
        <f si="2" t="shared"/>
        <v>3137.0</v>
      </c>
      <c r="I17" s="2" t="n">
        <f si="2" t="shared"/>
        <v>1866.0</v>
      </c>
      <c r="J17" s="2" t="n">
        <f si="2" t="shared"/>
        <v>1465.0</v>
      </c>
      <c r="K17" s="2" t="n">
        <f si="0" t="shared"/>
        <v>13269.0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87066.0</v>
      </c>
      <c r="E18" s="2" t="n">
        <v>130042.0</v>
      </c>
      <c r="F18" s="2" t="n">
        <v>570087.0</v>
      </c>
      <c r="G18" s="2" t="n">
        <v>658001.0</v>
      </c>
      <c r="H18" s="2" t="n">
        <v>469852.0</v>
      </c>
      <c r="I18" s="2" t="n">
        <v>384815.0</v>
      </c>
      <c r="J18" s="2" t="n">
        <v>383465.0</v>
      </c>
      <c r="K18" s="2" t="n">
        <f si="0" t="shared"/>
        <v>2683328.0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3162.0</v>
      </c>
      <c r="E19" s="2" t="n">
        <v>3242.0</v>
      </c>
      <c r="F19" s="2" t="n">
        <v>5969.0</v>
      </c>
      <c r="G19" s="2" t="n">
        <v>8597.0</v>
      </c>
      <c r="H19" s="2" t="n">
        <v>8385.0</v>
      </c>
      <c r="I19" s="2" t="n">
        <v>7538.0</v>
      </c>
      <c r="J19" s="2" t="n">
        <v>9513.0</v>
      </c>
      <c r="K19" s="2" t="n">
        <f si="0" t="shared"/>
        <v>46406.0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20800.0</v>
      </c>
      <c r="E20" s="2" t="n">
        <v>30292.0</v>
      </c>
      <c r="F20" s="2" t="n">
        <v>36620.0</v>
      </c>
      <c r="G20" s="2" t="n">
        <v>47430.0</v>
      </c>
      <c r="H20" s="2" t="n">
        <v>47347.0</v>
      </c>
      <c r="I20" s="2" t="n">
        <v>46517.0</v>
      </c>
      <c r="J20" s="2" t="n">
        <v>49969.0</v>
      </c>
      <c r="K20" s="2" t="n">
        <f si="0" t="shared"/>
        <v>278975.0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33.0</v>
      </c>
      <c r="E21" s="2" t="n">
        <v>108.0</v>
      </c>
      <c r="F21" s="2" t="n">
        <v>330.0</v>
      </c>
      <c r="G21" s="2" t="n">
        <v>439.0</v>
      </c>
      <c r="H21" s="2" t="n">
        <v>302.0</v>
      </c>
      <c r="I21" s="2" t="n">
        <v>224.0</v>
      </c>
      <c r="J21" s="2" t="n">
        <v>161.0</v>
      </c>
      <c r="K21" s="2" t="n">
        <f si="0" t="shared"/>
        <v>1597.0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58.0</v>
      </c>
      <c r="E22" s="2" t="n">
        <v>62.0</v>
      </c>
      <c r="F22" s="2" t="n">
        <v>243.0</v>
      </c>
      <c r="G22" s="2" t="n">
        <v>472.0</v>
      </c>
      <c r="H22" s="2" t="n">
        <v>384.0</v>
      </c>
      <c r="I22" s="2" t="n">
        <v>216.0</v>
      </c>
      <c r="J22" s="2" t="n">
        <v>182.0</v>
      </c>
      <c r="K22" s="2" t="n">
        <f si="0" t="shared"/>
        <v>1617.0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17.0</v>
      </c>
      <c r="E23" s="2" t="n">
        <v>30.0</v>
      </c>
      <c r="F23" s="2" t="n">
        <v>45.0</v>
      </c>
      <c r="G23" s="2" t="n">
        <v>139.0</v>
      </c>
      <c r="H23" s="2" t="n">
        <v>108.0</v>
      </c>
      <c r="I23" s="2" t="n">
        <v>57.0</v>
      </c>
      <c r="J23" s="2" t="n">
        <v>57.0</v>
      </c>
      <c r="K23" s="2" t="n">
        <f si="0" t="shared"/>
        <v>453.0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124.0</v>
      </c>
      <c r="E24" s="2" t="n">
        <f ref="E24:J24" si="3" t="shared">E25-E19-E20-E21-E22-E23</f>
        <v>220.0</v>
      </c>
      <c r="F24" s="2" t="n">
        <f si="3" t="shared"/>
        <v>1545.0</v>
      </c>
      <c r="G24" s="2" t="n">
        <f si="3" t="shared"/>
        <v>1837.0</v>
      </c>
      <c r="H24" s="2" t="n">
        <f si="3" t="shared"/>
        <v>860.0</v>
      </c>
      <c r="I24" s="2" t="n">
        <f si="3" t="shared"/>
        <v>646.0</v>
      </c>
      <c r="J24" s="2" t="n">
        <f si="3" t="shared"/>
        <v>476.0</v>
      </c>
      <c r="K24" s="2" t="n">
        <f si="0" t="shared"/>
        <v>5708.0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24194.0</v>
      </c>
      <c r="E25" s="2" t="n">
        <v>33954.0</v>
      </c>
      <c r="F25" s="2" t="n">
        <v>44752.0</v>
      </c>
      <c r="G25" s="2" t="n">
        <v>58914.0</v>
      </c>
      <c r="H25" s="2" t="n">
        <v>57386.0</v>
      </c>
      <c r="I25" s="2" t="n">
        <v>55198.0</v>
      </c>
      <c r="J25" s="2" t="n">
        <v>60358.0</v>
      </c>
      <c r="K25" s="2" t="n">
        <f si="0" t="shared"/>
        <v>334756.0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137.0</v>
      </c>
      <c r="E26" s="2" t="n">
        <v>120.0</v>
      </c>
      <c r="F26" s="2" t="n">
        <v>676.0</v>
      </c>
      <c r="G26" s="2" t="n">
        <v>895.0</v>
      </c>
      <c r="H26" s="2" t="n">
        <v>695.0</v>
      </c>
      <c r="I26" s="2" t="n">
        <v>542.0</v>
      </c>
      <c r="J26" s="2" t="n">
        <v>437.0</v>
      </c>
      <c r="K26" s="2" t="n">
        <f si="0" t="shared"/>
        <v>3502.0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838.0</v>
      </c>
      <c r="E27" s="2" t="n">
        <v>1184.0</v>
      </c>
      <c r="F27" s="2" t="n">
        <v>4914.0</v>
      </c>
      <c r="G27" s="2" t="n">
        <v>4871.0</v>
      </c>
      <c r="H27" s="2" t="n">
        <v>3871.0</v>
      </c>
      <c r="I27" s="2" t="n">
        <v>3397.0</v>
      </c>
      <c r="J27" s="2" t="n">
        <v>3219.0</v>
      </c>
      <c r="K27" s="2" t="n">
        <f si="0" t="shared"/>
        <v>22294.0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1023.0</v>
      </c>
      <c r="E28" s="2" t="n">
        <v>1194.0</v>
      </c>
      <c r="F28" s="2" t="n">
        <v>5430.0</v>
      </c>
      <c r="G28" s="2" t="n">
        <v>7054.0</v>
      </c>
      <c r="H28" s="2" t="n">
        <v>5438.0</v>
      </c>
      <c r="I28" s="2" t="n">
        <v>6040.0</v>
      </c>
      <c r="J28" s="2" t="n">
        <v>6752.0</v>
      </c>
      <c r="K28" s="2" t="n">
        <f si="0" t="shared"/>
        <v>32931.0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137.0</v>
      </c>
      <c r="E29" s="2" t="n">
        <v>201.0</v>
      </c>
      <c r="F29" s="2" t="n">
        <v>1059.0</v>
      </c>
      <c r="G29" s="2" t="n">
        <v>1863.0</v>
      </c>
      <c r="H29" s="2" t="n">
        <v>1800.0</v>
      </c>
      <c r="I29" s="2" t="n">
        <v>1475.0</v>
      </c>
      <c r="J29" s="2" t="n">
        <v>986.0</v>
      </c>
      <c r="K29" s="2" t="n">
        <f si="0" t="shared"/>
        <v>7521.0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376.0</v>
      </c>
      <c r="E30" s="2" t="n">
        <v>440.0</v>
      </c>
      <c r="F30" s="2" t="n">
        <v>2266.0</v>
      </c>
      <c r="G30" s="2" t="n">
        <v>2749.0</v>
      </c>
      <c r="H30" s="2" t="n">
        <v>2189.0</v>
      </c>
      <c r="I30" s="2" t="n">
        <v>2228.0</v>
      </c>
      <c r="J30" s="2" t="n">
        <v>1577.0</v>
      </c>
      <c r="K30" s="2" t="n">
        <f si="0" t="shared"/>
        <v>11825.0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222.0</v>
      </c>
      <c r="E31" s="2" t="n">
        <v>246.0</v>
      </c>
      <c r="F31" s="2" t="n">
        <v>688.0</v>
      </c>
      <c r="G31" s="2" t="n">
        <v>1114.0</v>
      </c>
      <c r="H31" s="2" t="n">
        <v>952.0</v>
      </c>
      <c r="I31" s="2" t="n">
        <v>913.0</v>
      </c>
      <c r="J31" s="2" t="n">
        <v>915.0</v>
      </c>
      <c r="K31" s="2" t="n">
        <f si="0" t="shared"/>
        <v>5050.0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169.0</v>
      </c>
      <c r="E32" s="2" t="n">
        <v>158.0</v>
      </c>
      <c r="F32" s="2" t="n">
        <v>957.0</v>
      </c>
      <c r="G32" s="2" t="n">
        <v>1270.0</v>
      </c>
      <c r="H32" s="2" t="n">
        <v>1204.0</v>
      </c>
      <c r="I32" s="2" t="n">
        <v>770.0</v>
      </c>
      <c r="J32" s="2" t="n">
        <v>526.0</v>
      </c>
      <c r="K32" s="2" t="n">
        <f si="0" t="shared"/>
        <v>5054.0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1045.0</v>
      </c>
      <c r="E33" s="2" t="n">
        <v>1028.0</v>
      </c>
      <c r="F33" s="2" t="n">
        <v>4688.0</v>
      </c>
      <c r="G33" s="2" t="n">
        <v>7546.0</v>
      </c>
      <c r="H33" s="2" t="n">
        <v>6153.0</v>
      </c>
      <c r="I33" s="2" t="n">
        <v>5055.0</v>
      </c>
      <c r="J33" s="2" t="n">
        <v>7075.0</v>
      </c>
      <c r="K33" s="2" t="n">
        <f si="0" t="shared"/>
        <v>32590.0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155.0</v>
      </c>
      <c r="E34" s="2" t="n">
        <v>206.0</v>
      </c>
      <c r="F34" s="2" t="n">
        <v>821.0</v>
      </c>
      <c r="G34" s="2" t="n">
        <v>1050.0</v>
      </c>
      <c r="H34" s="2" t="n">
        <v>780.0</v>
      </c>
      <c r="I34" s="2" t="n">
        <v>595.0</v>
      </c>
      <c r="J34" s="2" t="n">
        <v>681.0</v>
      </c>
      <c r="K34" s="2" t="n">
        <f si="0" t="shared"/>
        <v>4288.0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4.0</v>
      </c>
      <c r="F35" s="2" t="n">
        <v>112.0</v>
      </c>
      <c r="G35" s="2" t="n">
        <v>263.0</v>
      </c>
      <c r="H35" s="2" t="n">
        <v>192.0</v>
      </c>
      <c r="I35" s="2" t="n">
        <v>110.0</v>
      </c>
      <c r="J35" s="2" t="n">
        <v>87.0</v>
      </c>
      <c r="K35" s="2" t="n">
        <f si="0" t="shared"/>
        <v>770.0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131.0</v>
      </c>
      <c r="E36" s="2" t="n">
        <v>166.0</v>
      </c>
      <c r="F36" s="2" t="n">
        <v>529.0</v>
      </c>
      <c r="G36" s="2" t="n">
        <v>763.0</v>
      </c>
      <c r="H36" s="2" t="n">
        <v>639.0</v>
      </c>
      <c r="I36" s="2" t="n">
        <v>712.0</v>
      </c>
      <c r="J36" s="2" t="n">
        <v>460.0</v>
      </c>
      <c r="K36" s="2" t="n">
        <f si="0" t="shared"/>
        <v>3400.0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85.0</v>
      </c>
      <c r="E37" s="2" t="n">
        <v>109.0</v>
      </c>
      <c r="F37" s="2" t="n">
        <v>552.0</v>
      </c>
      <c r="G37" s="2" t="n">
        <v>1112.0</v>
      </c>
      <c r="H37" s="2" t="n">
        <v>704.0</v>
      </c>
      <c r="I37" s="2" t="n">
        <v>340.0</v>
      </c>
      <c r="J37" s="2" t="n">
        <v>148.0</v>
      </c>
      <c r="K37" s="2" t="n">
        <f si="0" t="shared"/>
        <v>3050.0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628.0</v>
      </c>
      <c r="E38" s="2" t="n">
        <f ref="E38:J38" si="4" t="shared">E39-E26-E27-E28-E29-E30-E31-E32-E33-E34-E35-E36-E37</f>
        <v>1067.0</v>
      </c>
      <c r="F38" s="2" t="n">
        <f si="4" t="shared"/>
        <v>5089.0</v>
      </c>
      <c r="G38" s="2" t="n">
        <f si="4" t="shared"/>
        <v>7126.0</v>
      </c>
      <c r="H38" s="2" t="n">
        <f si="4" t="shared"/>
        <v>5779.0</v>
      </c>
      <c r="I38" s="2" t="n">
        <f si="4" t="shared"/>
        <v>3909.0</v>
      </c>
      <c r="J38" s="2" t="n">
        <f si="4" t="shared"/>
        <v>2441.0</v>
      </c>
      <c r="K38" s="2" t="n">
        <f si="0" t="shared"/>
        <v>26039.0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4948.0</v>
      </c>
      <c r="E39" s="2" t="n">
        <v>6123.0</v>
      </c>
      <c r="F39" s="2" t="n">
        <v>27781.0</v>
      </c>
      <c r="G39" s="2" t="n">
        <v>37676.0</v>
      </c>
      <c r="H39" s="2" t="n">
        <v>30396.0</v>
      </c>
      <c r="I39" s="2" t="n">
        <v>26086.0</v>
      </c>
      <c r="J39" s="2" t="n">
        <v>25304.0</v>
      </c>
      <c r="K39" s="2" t="n">
        <f si="0" t="shared"/>
        <v>158314.0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3858.0</v>
      </c>
      <c r="E40" s="2" t="n">
        <v>2668.0</v>
      </c>
      <c r="F40" s="2" t="n">
        <v>5269.0</v>
      </c>
      <c r="G40" s="2" t="n">
        <v>8654.0</v>
      </c>
      <c r="H40" s="2" t="n">
        <v>8068.0</v>
      </c>
      <c r="I40" s="2" t="n">
        <v>5502.0</v>
      </c>
      <c r="J40" s="2" t="n">
        <v>7469.0</v>
      </c>
      <c r="K40" s="2" t="n">
        <f si="0" t="shared"/>
        <v>41488.0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607.0</v>
      </c>
      <c r="E41" s="2" t="n">
        <v>607.0</v>
      </c>
      <c r="F41" s="2" t="n">
        <v>1023.0</v>
      </c>
      <c r="G41" s="2" t="n">
        <v>1450.0</v>
      </c>
      <c r="H41" s="2" t="n">
        <v>1464.0</v>
      </c>
      <c r="I41" s="2" t="n">
        <v>1078.0</v>
      </c>
      <c r="J41" s="2" t="n">
        <v>1201.0</v>
      </c>
      <c r="K41" s="2" t="n">
        <f si="0" t="shared"/>
        <v>7430.0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43.0</v>
      </c>
      <c r="E42" s="2" t="n">
        <f ref="E42:J42" si="5" t="shared">E43-E40-E41</f>
        <v>37.0</v>
      </c>
      <c r="F42" s="2" t="n">
        <f si="5" t="shared"/>
        <v>181.0</v>
      </c>
      <c r="G42" s="2" t="n">
        <f si="5" t="shared"/>
        <v>202.0</v>
      </c>
      <c r="H42" s="2" t="n">
        <f si="5" t="shared"/>
        <v>185.0</v>
      </c>
      <c r="I42" s="2" t="n">
        <f si="5" t="shared"/>
        <v>176.0</v>
      </c>
      <c r="J42" s="2" t="n">
        <f si="5" t="shared"/>
        <v>156.0</v>
      </c>
      <c r="K42" s="2" t="n">
        <f si="0" t="shared"/>
        <v>980.0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4508.0</v>
      </c>
      <c r="E43" s="2" t="n">
        <v>3312.0</v>
      </c>
      <c r="F43" s="2" t="n">
        <v>6473.0</v>
      </c>
      <c r="G43" s="2" t="n">
        <v>10306.0</v>
      </c>
      <c r="H43" s="2" t="n">
        <v>9717.0</v>
      </c>
      <c r="I43" s="2" t="n">
        <v>6756.0</v>
      </c>
      <c r="J43" s="2" t="n">
        <v>8826.0</v>
      </c>
      <c r="K43" s="2" t="n">
        <f si="0" t="shared"/>
        <v>49898.0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101.0</v>
      </c>
      <c r="E44" s="2" t="n">
        <v>49.0</v>
      </c>
      <c r="F44" s="2" t="n">
        <v>275.0</v>
      </c>
      <c r="G44" s="2" t="n">
        <v>706.0</v>
      </c>
      <c r="H44" s="2" t="n">
        <v>551.0</v>
      </c>
      <c r="I44" s="2" t="n">
        <v>358.0</v>
      </c>
      <c r="J44" s="2" t="n">
        <v>312.0</v>
      </c>
      <c r="K44" s="2" t="n">
        <f si="0" t="shared"/>
        <v>2352.0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42.0</v>
      </c>
      <c r="E45" s="2" t="n">
        <f ref="E45:J45" si="6" t="shared">E46-E44</f>
        <v>48.0</v>
      </c>
      <c r="F45" s="2" t="n">
        <f si="6" t="shared"/>
        <v>477.0</v>
      </c>
      <c r="G45" s="2" t="n">
        <f si="6" t="shared"/>
        <v>790.0</v>
      </c>
      <c r="H45" s="2" t="n">
        <f si="6" t="shared"/>
        <v>547.0</v>
      </c>
      <c r="I45" s="2" t="n">
        <f si="6" t="shared"/>
        <v>328.0</v>
      </c>
      <c r="J45" s="2" t="n">
        <f si="6" t="shared"/>
        <v>149.0</v>
      </c>
      <c r="K45" s="2" t="n">
        <f si="0" t="shared"/>
        <v>2381.0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143.0</v>
      </c>
      <c r="E46" s="2" t="n">
        <v>97.0</v>
      </c>
      <c r="F46" s="2" t="n">
        <v>752.0</v>
      </c>
      <c r="G46" s="2" t="n">
        <v>1496.0</v>
      </c>
      <c r="H46" s="2" t="n">
        <v>1098.0</v>
      </c>
      <c r="I46" s="2" t="n">
        <v>686.0</v>
      </c>
      <c r="J46" s="2" t="n">
        <v>461.0</v>
      </c>
      <c r="K46" s="2" t="n">
        <f si="0" t="shared"/>
        <v>4733.0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575.0</v>
      </c>
      <c r="E47" s="2" t="n">
        <v>65.0</v>
      </c>
      <c r="F47" s="2" t="n">
        <v>111.0</v>
      </c>
      <c r="G47" s="2" t="n">
        <v>190.0</v>
      </c>
      <c r="H47" s="2" t="n">
        <v>176.0</v>
      </c>
      <c r="I47" s="2" t="n">
        <v>110.0</v>
      </c>
      <c r="J47" s="2" t="n">
        <v>60.0</v>
      </c>
      <c r="K47" s="2" t="n">
        <f si="0" t="shared"/>
        <v>1287.0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121434.0</v>
      </c>
      <c r="E48" s="2" t="n">
        <f ref="E48:J48" si="7" t="shared">E47+E46+E43+E39+E25+E18</f>
        <v>173593.0</v>
      </c>
      <c r="F48" s="2" t="n">
        <f si="7" t="shared"/>
        <v>649956.0</v>
      </c>
      <c r="G48" s="2" t="n">
        <f si="7" t="shared"/>
        <v>766583.0</v>
      </c>
      <c r="H48" s="2" t="n">
        <f si="7" t="shared"/>
        <v>568625.0</v>
      </c>
      <c r="I48" s="2" t="n">
        <f si="7" t="shared"/>
        <v>473651.0</v>
      </c>
      <c r="J48" s="2" t="n">
        <f si="7" t="shared"/>
        <v>478474.0</v>
      </c>
      <c r="K48" s="2" t="n">
        <f si="0" t="shared"/>
        <v>3232316.0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