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<sst xmlns="http://schemas.openxmlformats.org/spreadsheetml/2006/main" count="98" uniqueCount="56">
  <si>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</si>
  <si>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</si>
  <si>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</si>
  <si>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</si>
  <si>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</si>
  <si>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</si>
  <si>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</si>
  <si>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</si>
  <si>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</si>
  <si>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</si>
  <si>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</si>
  <si>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</si>
  <si>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</si>
  <si>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</si>
  <si>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</si>
  <si>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</si>
  <si>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</si>
  <si>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</si>
  <si>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</si>
  <si>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</si>
  <si>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</si>
  <si>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</si>
  <si>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</si>
  <si>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</si>
  <si>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</si>
  <si>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</si>
  <si>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</si>
  <si>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</si>
  <si>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</si>
  <si>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</si>
  <si>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</si>
  <si>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</si>
  <si>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</si>
  <si>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</si>
  <si>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</si>
  <si>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</si>
  <si>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</si>
  <si>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</si>
  <si>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</si>
  <si>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</si>
  <si>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</si>
  <si>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</si>
  <si>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</si>
  <si>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</si>
  <si>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</si>
  <si>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</si>
  <si>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</si>
  <si>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</si>
  <si>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</si>
  <si>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</si>
  <si>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</si>
  <si>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</si>
  <si>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</si>
  <si>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112年7月來臺旅客人次及成長率－按國籍分
Table 1-3 Visitor Arrivals by Nationality,
 July, 2023</t>
  </si>
  <si>
    <t>112年7月
Jul.., 2023</t>
  </si>
  <si>
    <t>111年7月
Jul..,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</si>
</sst>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70965.0</v>
      </c>
      <c r="E3" s="4" t="n">
        <v>3146.0</v>
      </c>
      <c r="F3" s="5" t="n">
        <f>IF(E3=0,"-",(D3-E3)/E3*100)</f>
        <v>2155.7215511760965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47795.0</v>
      </c>
      <c r="E4" s="4" t="n">
        <v>1146.0</v>
      </c>
      <c r="F4" s="5" t="n">
        <f ref="F4:F46" si="0" t="shared">IF(E4=0,"-",(D4-E4)/E4*100)</f>
        <v>4070.593368237347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3098.0</v>
      </c>
      <c r="E5" s="4" t="n">
        <v>763.0</v>
      </c>
      <c r="F5" s="5" t="n">
        <f si="0" t="shared"/>
        <v>306.02883355176937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1096.0</v>
      </c>
      <c r="E6" s="4" t="n">
        <v>209.0</v>
      </c>
      <c r="F6" s="5" t="n">
        <f si="0" t="shared"/>
        <v>424.4019138755981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21301.0</v>
      </c>
      <c r="E7" s="4" t="n">
        <v>1656.0</v>
      </c>
      <c r="F7" s="5" t="n">
        <f si="0" t="shared"/>
        <v>1186.2922705314008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21285.0</v>
      </c>
      <c r="E8" s="4" t="n">
        <v>825.0</v>
      </c>
      <c r="F8" s="5" t="n">
        <f si="0" t="shared"/>
        <v>2480.0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16236.0</v>
      </c>
      <c r="E9" s="4" t="n">
        <v>5213.0</v>
      </c>
      <c r="F9" s="5" t="n">
        <f si="0" t="shared"/>
        <v>211.4521388835603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35321.0</v>
      </c>
      <c r="E10" s="4" t="n">
        <v>5102.0</v>
      </c>
      <c r="F10" s="5" t="n">
        <f si="0" t="shared"/>
        <v>592.2971383771071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26719.0</v>
      </c>
      <c r="E11" s="4" t="n">
        <v>2757.0</v>
      </c>
      <c r="F11" s="5" t="n">
        <f si="0" t="shared"/>
        <v>869.1331157054769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37735.0</v>
      </c>
      <c r="E12" s="4" t="n">
        <v>13877.0</v>
      </c>
      <c r="F12" s="5" t="n">
        <f si="0" t="shared"/>
        <v>171.92476760106652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1878.0</v>
      </c>
      <c r="E13" s="4" t="n">
        <f>E14-E7-E8-E9-E10-E11-E12</f>
        <v>160.0</v>
      </c>
      <c r="F13" s="5" t="n">
        <f si="0" t="shared"/>
        <v>1073.75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160475.0</v>
      </c>
      <c r="E14" s="4" t="n">
        <v>29590.0</v>
      </c>
      <c r="F14" s="5" t="n">
        <f si="0" t="shared"/>
        <v>442.3284893545117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567.0</v>
      </c>
      <c r="E15" s="4" t="n">
        <f>E16-E3-E4-E5-E6-E14</f>
        <v>124.0</v>
      </c>
      <c r="F15" s="5" t="n">
        <f si="0" t="shared"/>
        <v>357.258064516129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283996.0</v>
      </c>
      <c r="E16" s="4" t="n">
        <v>34978.0</v>
      </c>
      <c r="F16" s="5" t="n">
        <f si="0" t="shared"/>
        <v>711.927497284007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9172.0</v>
      </c>
      <c r="E17" s="4" t="n">
        <v>572.0</v>
      </c>
      <c r="F17" s="5" t="n">
        <f si="0" t="shared"/>
        <v>1503.4965034965035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48135.0</v>
      </c>
      <c r="E18" s="4" t="n">
        <v>4132.0</v>
      </c>
      <c r="F18" s="5" t="n">
        <f si="0" t="shared"/>
        <v>1064.9322362052274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307.0</v>
      </c>
      <c r="E19" s="4" t="n">
        <v>79.0</v>
      </c>
      <c r="F19" s="5" t="n">
        <f si="0" t="shared"/>
        <v>288.60759493670884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217.0</v>
      </c>
      <c r="E20" s="4" t="n">
        <v>59.0</v>
      </c>
      <c r="F20" s="5" t="n">
        <f si="0" t="shared"/>
        <v>267.79661016949154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52.0</v>
      </c>
      <c r="E21" s="4" t="n">
        <v>11.0</v>
      </c>
      <c r="F21" s="5" t="n">
        <f si="0" t="shared"/>
        <v>372.7272727272727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918.0</v>
      </c>
      <c r="E22" s="4" t="n">
        <f>E23-E17-E18-E19-E20-E21</f>
        <v>300.0</v>
      </c>
      <c r="F22" s="5" t="n">
        <f>IF(E22=0,"-",(D22-E22)/E22*100)</f>
        <v>206.0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58801.0</v>
      </c>
      <c r="E23" s="4" t="n">
        <v>5153.0</v>
      </c>
      <c r="F23" s="5" t="n">
        <f si="0" t="shared"/>
        <v>1041.102270522026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622.0</v>
      </c>
      <c r="E24" s="4" t="n">
        <v>139.0</v>
      </c>
      <c r="F24" s="5" t="n">
        <f si="0" t="shared"/>
        <v>347.48201438848923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3781.0</v>
      </c>
      <c r="E25" s="4" t="n">
        <v>576.0</v>
      </c>
      <c r="F25" s="5" t="n">
        <f si="0" t="shared"/>
        <v>556.4236111111111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3868.0</v>
      </c>
      <c r="E26" s="4" t="n">
        <v>591.0</v>
      </c>
      <c r="F26" s="5" t="n">
        <f si="0" t="shared"/>
        <v>554.4839255499154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1182.0</v>
      </c>
      <c r="E27" s="4" t="n">
        <v>174.0</v>
      </c>
      <c r="F27" s="5" t="n">
        <f si="0" t="shared"/>
        <v>579.3103448275862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1955.0</v>
      </c>
      <c r="E28" s="4" t="n">
        <v>436.0</v>
      </c>
      <c r="F28" s="5" t="n">
        <f si="0" t="shared"/>
        <v>348.39449541284404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859.0</v>
      </c>
      <c r="E29" s="4" t="n">
        <v>73.0</v>
      </c>
      <c r="F29" s="5" t="n">
        <f si="0" t="shared"/>
        <v>1076.7123287671232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844.0</v>
      </c>
      <c r="E30" s="4" t="n">
        <v>139.0</v>
      </c>
      <c r="F30" s="5" t="n">
        <f si="0" t="shared"/>
        <v>507.19424460431657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6886.0</v>
      </c>
      <c r="E31" s="4" t="n">
        <v>977.0</v>
      </c>
      <c r="F31" s="5" t="n">
        <f si="0" t="shared"/>
        <v>604.8106448311157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755.0</v>
      </c>
      <c r="E32" s="4" t="n">
        <v>91.0</v>
      </c>
      <c r="F32" s="5" t="n">
        <f si="0" t="shared"/>
        <v>729.6703296703297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116.0</v>
      </c>
      <c r="E33" s="4" t="n">
        <v>11.0</v>
      </c>
      <c r="F33" s="5" t="n">
        <f si="0" t="shared"/>
        <v>954.5454545454545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488.0</v>
      </c>
      <c r="E34" s="4" t="n">
        <v>84.0</v>
      </c>
      <c r="F34" s="5" t="n">
        <f si="0" t="shared"/>
        <v>480.9523809523809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5379.0</v>
      </c>
      <c r="E35" s="4" t="n">
        <f>E36-E24-E25-E26-E27-E28-E29-E30-E31-E32-E33-E34</f>
        <v>1305.0</v>
      </c>
      <c r="F35" s="5" t="n">
        <f si="0" t="shared"/>
        <v>312.183908045977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26735.0</v>
      </c>
      <c r="E36" s="4" t="n">
        <v>4596.0</v>
      </c>
      <c r="F36" s="5" t="n">
        <f si="0" t="shared"/>
        <v>481.7014795474326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6462.0</v>
      </c>
      <c r="E37" s="4" t="n">
        <v>293.0</v>
      </c>
      <c r="F37" s="5" t="n">
        <f si="0" t="shared"/>
        <v>2105.460750853242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1394.0</v>
      </c>
      <c r="E38" s="4" t="n">
        <v>72.0</v>
      </c>
      <c r="F38" s="5" t="n">
        <f si="0" t="shared"/>
        <v>1836.111111111111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203.0</v>
      </c>
      <c r="E39" s="4" t="n">
        <f>E40-E37-E38</f>
        <v>37.0</v>
      </c>
      <c r="F39" s="5" t="n">
        <f si="0" t="shared"/>
        <v>448.6486486486487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8059.0</v>
      </c>
      <c r="E40" s="4" t="n">
        <v>402.0</v>
      </c>
      <c r="F40" s="5" t="n">
        <f si="0" t="shared"/>
        <v>1904.726368159204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442.0</v>
      </c>
      <c r="E41" s="4" t="n">
        <v>213.0</v>
      </c>
      <c r="F41" s="5" t="n">
        <f si="0" t="shared"/>
        <v>107.51173708920187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414.0</v>
      </c>
      <c r="E42" s="4" t="n">
        <f>E43-E41</f>
        <v>119.0</v>
      </c>
      <c r="F42" s="5" t="n">
        <f si="0" t="shared"/>
        <v>247.89915966386556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856.0</v>
      </c>
      <c r="E43" s="4" t="n">
        <v>332.0</v>
      </c>
      <c r="F43" s="5" t="n">
        <f si="0" t="shared"/>
        <v>157.83132530120483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74.0</v>
      </c>
      <c r="E44" s="4" t="n">
        <v>12.0</v>
      </c>
      <c r="F44" s="5" t="n">
        <f si="0" t="shared"/>
        <v>516.6666666666667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164867.0</v>
      </c>
      <c r="E45" s="4" t="n">
        <v>4518.0</v>
      </c>
      <c r="F45" s="5" t="n">
        <f si="0" t="shared"/>
        <v>3549.114652501107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543388.0</v>
      </c>
      <c r="E46" s="8" t="n">
        <f>E44+E43+E40+E36+E23+E16+E45</f>
        <v>49991.0</v>
      </c>
      <c r="F46" s="5" t="n">
        <f si="0" t="shared"/>
        <v>986.9716548978816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