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<sst xmlns="http://schemas.openxmlformats.org/spreadsheetml/2006/main" count="98" uniqueCount="56">
  <si>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</si>
  <si>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</si>
  <si>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</si>
  <si>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</si>
  <si>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</si>
  <si>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</si>
  <si>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</si>
  <si>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</si>
  <si>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</si>
  <si>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</si>
  <si>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</si>
  <si>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</si>
  <si>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</si>
  <si>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</si>
  <si>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</si>
  <si>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</si>
  <si>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</si>
  <si>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</si>
  <si>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</si>
  <si>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</si>
  <si>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</si>
  <si>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</si>
  <si>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</si>
  <si>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</si>
  <si>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</si>
  <si>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</si>
  <si>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</si>
  <si>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</si>
  <si>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</si>
  <si>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</si>
  <si>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</si>
  <si>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</si>
  <si>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</si>
  <si>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</si>
  <si>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</si>
  <si>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</si>
  <si>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</si>
  <si>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</si>
  <si>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</si>
  <si>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</si>
  <si>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</si>
  <si>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</si>
  <si>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</si>
  <si>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</si>
  <si>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</si>
  <si>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</si>
  <si>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</si>
  <si>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</si>
  <si>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</si>
  <si>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</si>
  <si>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</si>
  <si>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</si>
  <si>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</si>
  <si>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112年1至7月來臺旅客人次及成長率－按國籍分
Table 1-3 Visitor Arrivals by Nationality,
 January-July, 2023</t>
  </si>
  <si>
    <t>112年1至7月
Jan.-July., 2023</t>
  </si>
  <si>
    <t>111年1至7月
Jan.-July.,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</si>
</sst>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394748.0</v>
      </c>
      <c r="E3" s="4" t="n">
        <v>11252.0</v>
      </c>
      <c r="F3" s="5" t="n">
        <f>IF(E3=0,"-",(D3-E3)/E3*100)</f>
        <v>3408.2474226804125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360744.0</v>
      </c>
      <c r="E4" s="4" t="n">
        <v>3655.0</v>
      </c>
      <c r="F4" s="5" t="n">
        <f ref="F4:F46" si="0" t="shared">IF(E4=0,"-",(D4-E4)/E4*100)</f>
        <v>9769.876880984953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20500.0</v>
      </c>
      <c r="E5" s="4" t="n">
        <v>2763.0</v>
      </c>
      <c r="F5" s="5" t="n">
        <f si="0" t="shared"/>
        <v>641.9471588852696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7622.0</v>
      </c>
      <c r="E6" s="4" t="n">
        <v>645.0</v>
      </c>
      <c r="F6" s="5" t="n">
        <f si="0" t="shared"/>
        <v>1081.7054263565892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233577.0</v>
      </c>
      <c r="E7" s="4" t="n">
        <v>6133.0</v>
      </c>
      <c r="F7" s="5" t="n">
        <f si="0" t="shared"/>
        <v>3708.5276373715965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203523.0</v>
      </c>
      <c r="E8" s="4" t="n">
        <v>2746.0</v>
      </c>
      <c r="F8" s="5" t="n">
        <f si="0" t="shared"/>
        <v>7311.616897305172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113440.0</v>
      </c>
      <c r="E9" s="4" t="n">
        <v>26797.0</v>
      </c>
      <c r="F9" s="5" t="n">
        <f si="0" t="shared"/>
        <v>323.3309698846886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185184.0</v>
      </c>
      <c r="E10" s="4" t="n">
        <v>19869.0</v>
      </c>
      <c r="F10" s="5" t="n">
        <f si="0" t="shared"/>
        <v>832.02476219236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215424.0</v>
      </c>
      <c r="E11" s="4" t="n">
        <v>15100.0</v>
      </c>
      <c r="F11" s="5" t="n">
        <f si="0" t="shared"/>
        <v>1326.6490066225165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231152.0</v>
      </c>
      <c r="E12" s="4" t="n">
        <v>47042.0</v>
      </c>
      <c r="F12" s="5" t="n">
        <f si="0" t="shared"/>
        <v>391.3736660856256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10749.0</v>
      </c>
      <c r="E13" s="4" t="n">
        <f>E14-E7-E8-E9-E10-E11-E12</f>
        <v>608.0</v>
      </c>
      <c r="F13" s="5" t="n">
        <f si="0" t="shared"/>
        <v>1667.9276315789473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1193049.0</v>
      </c>
      <c r="E14" s="4" t="n">
        <v>118295.0</v>
      </c>
      <c r="F14" s="5" t="n">
        <f si="0" t="shared"/>
        <v>908.5371317469039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3756.0</v>
      </c>
      <c r="E15" s="4" t="n">
        <f>E16-E3-E4-E5-E6-E14</f>
        <v>520.0</v>
      </c>
      <c r="F15" s="5" t="n">
        <f si="0" t="shared"/>
        <v>622.3076923076923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1980419.0</v>
      </c>
      <c r="E16" s="4" t="n">
        <v>137130.0</v>
      </c>
      <c r="F16" s="5" t="n">
        <f si="0" t="shared"/>
        <v>1344.1909137314956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58615.0</v>
      </c>
      <c r="E17" s="4" t="n">
        <v>1592.0</v>
      </c>
      <c r="F17" s="5" t="n">
        <f si="0" t="shared"/>
        <v>3581.846733668342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281104.0</v>
      </c>
      <c r="E18" s="4" t="n">
        <v>11899.0</v>
      </c>
      <c r="F18" s="5" t="n">
        <f si="0" t="shared"/>
        <v>2262.417009832759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1672.0</v>
      </c>
      <c r="E19" s="4" t="n">
        <v>231.0</v>
      </c>
      <c r="F19" s="5" t="n">
        <f si="0" t="shared"/>
        <v>623.8095238095239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1670.0</v>
      </c>
      <c r="E20" s="4" t="n">
        <v>230.0</v>
      </c>
      <c r="F20" s="5" t="n">
        <f si="0" t="shared"/>
        <v>626.0869565217391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429.0</v>
      </c>
      <c r="E21" s="4" t="n">
        <v>40.0</v>
      </c>
      <c r="F21" s="5" t="n">
        <f si="0" t="shared"/>
        <v>972.5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5911.0</v>
      </c>
      <c r="E22" s="4" t="n">
        <f>E23-E17-E18-E19-E20-E21</f>
        <v>974.0</v>
      </c>
      <c r="F22" s="5" t="n">
        <f>IF(E22=0,"-",(D22-E22)/E22*100)</f>
        <v>506.87885010266945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349401.0</v>
      </c>
      <c r="E23" s="4" t="n">
        <v>14966.0</v>
      </c>
      <c r="F23" s="5" t="n">
        <f si="0" t="shared"/>
        <v>2234.6318321528797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3680.0</v>
      </c>
      <c r="E24" s="4" t="n">
        <v>621.0</v>
      </c>
      <c r="F24" s="5" t="n">
        <f si="0" t="shared"/>
        <v>492.59259259259255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25005.0</v>
      </c>
      <c r="E25" s="4" t="n">
        <v>1584.0</v>
      </c>
      <c r="F25" s="5" t="n">
        <f si="0" t="shared"/>
        <v>1478.5984848484848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33798.0</v>
      </c>
      <c r="E26" s="4" t="n">
        <v>1900.0</v>
      </c>
      <c r="F26" s="5" t="n">
        <f si="0" t="shared"/>
        <v>1678.8421052631581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8657.0</v>
      </c>
      <c r="E27" s="4" t="n">
        <v>573.0</v>
      </c>
      <c r="F27" s="5" t="n">
        <f si="0" t="shared"/>
        <v>1410.8202443280977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12269.0</v>
      </c>
      <c r="E28" s="4" t="n">
        <v>1952.0</v>
      </c>
      <c r="F28" s="5" t="n">
        <f si="0" t="shared"/>
        <v>528.5348360655738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4689.0</v>
      </c>
      <c r="E29" s="4" t="n">
        <v>233.0</v>
      </c>
      <c r="F29" s="5" t="n">
        <f si="0" t="shared"/>
        <v>1912.4463519313306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5555.0</v>
      </c>
      <c r="E30" s="4" t="n">
        <v>429.0</v>
      </c>
      <c r="F30" s="5" t="n">
        <f si="0" t="shared"/>
        <v>1194.871794871795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44872.0</v>
      </c>
      <c r="E31" s="4" t="n">
        <v>4009.0</v>
      </c>
      <c r="F31" s="5" t="n">
        <f si="0" t="shared"/>
        <v>1019.2816163631828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4433.0</v>
      </c>
      <c r="E32" s="4" t="n">
        <v>224.0</v>
      </c>
      <c r="F32" s="5" t="n">
        <f si="0" t="shared"/>
        <v>1879.0178571428573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897.0</v>
      </c>
      <c r="E33" s="4" t="n">
        <v>52.0</v>
      </c>
      <c r="F33" s="5" t="n">
        <f si="0" t="shared"/>
        <v>1625.0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3647.0</v>
      </c>
      <c r="E34" s="4" t="n">
        <v>288.0</v>
      </c>
      <c r="F34" s="5" t="n">
        <f si="0" t="shared"/>
        <v>1166.3194444444446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33987.0</v>
      </c>
      <c r="E35" s="4" t="n">
        <f>E36-E24-E25-E26-E27-E28-E29-E30-E31-E32-E33-E34</f>
        <v>5483.0</v>
      </c>
      <c r="F35" s="5" t="n">
        <f si="0" t="shared"/>
        <v>519.8613897501368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181489.0</v>
      </c>
      <c r="E36" s="4" t="n">
        <v>17348.0</v>
      </c>
      <c r="F36" s="5" t="n">
        <f si="0" t="shared"/>
        <v>946.1667050956884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45198.0</v>
      </c>
      <c r="E37" s="4" t="n">
        <v>950.0</v>
      </c>
      <c r="F37" s="5" t="n">
        <f si="0" t="shared"/>
        <v>4657.684210526316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8708.0</v>
      </c>
      <c r="E38" s="4" t="n">
        <v>217.0</v>
      </c>
      <c r="F38" s="5" t="n">
        <f si="0" t="shared"/>
        <v>3912.903225806452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942.0</v>
      </c>
      <c r="E39" s="4" t="n">
        <f>E40-E37-E38</f>
        <v>186.0</v>
      </c>
      <c r="F39" s="5" t="n">
        <f si="0" t="shared"/>
        <v>406.4516129032258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54848.0</v>
      </c>
      <c r="E40" s="4" t="n">
        <v>1353.0</v>
      </c>
      <c r="F40" s="5" t="n">
        <f si="0" t="shared"/>
        <v>3953.806356245381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2381.0</v>
      </c>
      <c r="E41" s="4" t="n">
        <v>624.0</v>
      </c>
      <c r="F41" s="5" t="n">
        <f si="0" t="shared"/>
        <v>281.5705128205128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2445.0</v>
      </c>
      <c r="E42" s="4" t="n">
        <f>E43-E41</f>
        <v>537.0</v>
      </c>
      <c r="F42" s="5" t="n">
        <f si="0" t="shared"/>
        <v>355.3072625698324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4826.0</v>
      </c>
      <c r="E43" s="4" t="n">
        <v>1161.0</v>
      </c>
      <c r="F43" s="5" t="n">
        <f si="0" t="shared"/>
        <v>315.67614125753664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440.0</v>
      </c>
      <c r="E44" s="4" t="n">
        <v>43.0</v>
      </c>
      <c r="F44" s="5" t="n">
        <f si="0" t="shared"/>
        <v>923.2558139534884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660893.0</v>
      </c>
      <c r="E45" s="4" t="n">
        <v>17901.0</v>
      </c>
      <c r="F45" s="5" t="n">
        <f si="0" t="shared"/>
        <v>3591.933411541255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3232316.0</v>
      </c>
      <c r="E46" s="8" t="n">
        <f>E44+E43+E40+E36+E23+E16+E45</f>
        <v>189902.0</v>
      </c>
      <c r="F46" s="5" t="n">
        <f si="0" t="shared"/>
        <v>1602.0968710176828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