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6\EN\"/>
    </mc:Choice>
  </mc:AlternateContent>
  <xr:revisionPtr revIDLastSave="0" documentId="13_ncr:1_{4B6358BC-5E35-4EC2-8D1B-8238BF60EB3F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<sst xmlns="http://schemas.openxmlformats.org/spreadsheetml/2006/main" count="117" uniqueCount="72">
  <si>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</si>
  <si>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</si>
  <si>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</si>
  <si>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</si>
  <si>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</si>
  <si>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</si>
  <si>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</si>
  <si>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</si>
  <si>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</si>
  <si>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</si>
  <si>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</si>
  <si>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</si>
  <si>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</si>
  <si>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</si>
  <si>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</si>
  <si>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</si>
  <si>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</si>
  <si>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</si>
  <si>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</si>
  <si>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</si>
  <si>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</si>
  <si>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</si>
  <si>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</si>
  <si>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</si>
  <si>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</si>
  <si>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</si>
  <si>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</si>
  <si>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</si>
  <si>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</si>
  <si>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</si>
  <si>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</si>
  <si>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</si>
  <si>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</si>
  <si>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</si>
  <si>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</si>
  <si>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</si>
  <si>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</si>
  <si>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</si>
  <si>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</si>
  <si>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</si>
  <si>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</si>
  <si>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</si>
  <si>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</si>
  <si>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</si>
  <si>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</si>
  <si>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</si>
  <si>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</si>
  <si>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</si>
  <si>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</si>
  <si>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</si>
  <si>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</si>
  <si>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</si>
  <si>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</si>
  <si>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</si>
  <si>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</si>
  <si>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</si>
  <si>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</si>
  <si>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</si>
  <si>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</si>
  <si>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</si>
  <si>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</si>
  <si>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</si>
  <si>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</si>
  <si>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</si>
  <si>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</si>
  <si>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</si>
  <si>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</si>
  <si>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</si>
  <si>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</si>
  <si>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</si>
  <si>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</si>
  <si>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112年1至6月來臺旅客人次～按停留夜數分
Table 1-8  Visitor Arrivals by Length of Stay,
January-June,2023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</si>
</sst>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16856</v>
      </c>
      <c r="E3" s="4">
        <v>39663</v>
      </c>
      <c r="F3" s="4">
        <v>93267</v>
      </c>
      <c r="G3" s="4">
        <v>103266</v>
      </c>
      <c r="H3" s="4">
        <v>106391</v>
      </c>
      <c r="I3" s="4">
        <v>33297</v>
      </c>
      <c r="J3" s="4">
        <v>6289</v>
      </c>
      <c r="K3" s="4">
        <v>1029</v>
      </c>
      <c r="L3" s="4">
        <v>643</v>
      </c>
      <c r="M3" s="4">
        <v>32704</v>
      </c>
      <c r="N3" s="11">
        <f>SUM(D3:M3)</f>
        <v>433405</v>
      </c>
      <c r="O3" s="4">
        <v>4192711</v>
      </c>
      <c r="P3" s="4">
        <v>1958676</v>
      </c>
      <c r="Q3" s="11">
        <f>SUM(D3:L3)</f>
        <v>400701</v>
      </c>
      <c r="R3" s="6">
        <f t="shared" ref="R3:R48" si="0">IF(P3&lt;&gt;0,P3/SUM(D3:L3),0)</f>
        <v>4.8881235634550446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1528</v>
      </c>
      <c r="E4" s="5">
        <v>1820</v>
      </c>
      <c r="F4" s="5">
        <v>2069</v>
      </c>
      <c r="G4" s="5">
        <v>2751</v>
      </c>
      <c r="H4" s="5">
        <v>6030</v>
      </c>
      <c r="I4" s="5">
        <v>8154</v>
      </c>
      <c r="J4" s="5">
        <v>5599</v>
      </c>
      <c r="K4" s="5">
        <v>3519</v>
      </c>
      <c r="L4" s="5">
        <v>3412</v>
      </c>
      <c r="M4" s="5">
        <v>37599</v>
      </c>
      <c r="N4" s="11">
        <f t="shared" ref="N4:N14" si="1">SUM(D4:M4)</f>
        <v>72481</v>
      </c>
      <c r="O4" s="5">
        <v>5197566</v>
      </c>
      <c r="P4" s="5">
        <v>710144</v>
      </c>
      <c r="Q4" s="11">
        <f t="shared" ref="Q4:Q48" si="2">SUM(D4:L4)</f>
        <v>34882</v>
      </c>
      <c r="R4" s="6">
        <f t="shared" si="0"/>
        <v>20.358465684307092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20607</v>
      </c>
      <c r="E5" s="5">
        <v>69962</v>
      </c>
      <c r="F5" s="5">
        <v>92763</v>
      </c>
      <c r="G5" s="5">
        <v>40914</v>
      </c>
      <c r="H5" s="5">
        <v>35096</v>
      </c>
      <c r="I5" s="5">
        <v>18633</v>
      </c>
      <c r="J5" s="5">
        <v>9360</v>
      </c>
      <c r="K5" s="5">
        <v>7391</v>
      </c>
      <c r="L5" s="5">
        <v>5252</v>
      </c>
      <c r="M5" s="5">
        <v>28183</v>
      </c>
      <c r="N5" s="11">
        <f t="shared" si="1"/>
        <v>328161</v>
      </c>
      <c r="O5" s="5">
        <v>6535212</v>
      </c>
      <c r="P5" s="5">
        <v>1928995</v>
      </c>
      <c r="Q5" s="11">
        <f t="shared" si="2"/>
        <v>299978</v>
      </c>
      <c r="R5" s="6">
        <f t="shared" si="0"/>
        <v>6.4304549000260023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7096</v>
      </c>
      <c r="E6" s="5">
        <v>41120</v>
      </c>
      <c r="F6" s="5">
        <v>166426</v>
      </c>
      <c r="G6" s="5">
        <v>49332</v>
      </c>
      <c r="H6" s="5">
        <v>24613</v>
      </c>
      <c r="I6" s="5">
        <v>8283</v>
      </c>
      <c r="J6" s="5">
        <v>3416</v>
      </c>
      <c r="K6" s="5">
        <v>2500</v>
      </c>
      <c r="L6" s="5">
        <v>1749</v>
      </c>
      <c r="M6" s="5">
        <v>8704</v>
      </c>
      <c r="N6" s="11">
        <f t="shared" si="1"/>
        <v>313239</v>
      </c>
      <c r="O6" s="5">
        <v>2933635</v>
      </c>
      <c r="P6" s="5">
        <v>1326698</v>
      </c>
      <c r="Q6" s="11">
        <f t="shared" si="2"/>
        <v>304535</v>
      </c>
      <c r="R6" s="6">
        <f t="shared" si="0"/>
        <v>4.3564713415535161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869</v>
      </c>
      <c r="E7" s="5">
        <v>688</v>
      </c>
      <c r="F7" s="5">
        <v>1158</v>
      </c>
      <c r="G7" s="5">
        <v>1378</v>
      </c>
      <c r="H7" s="5">
        <v>2517</v>
      </c>
      <c r="I7" s="5">
        <v>1643</v>
      </c>
      <c r="J7" s="5">
        <v>979</v>
      </c>
      <c r="K7" s="5">
        <v>1094</v>
      </c>
      <c r="L7" s="5">
        <v>546</v>
      </c>
      <c r="M7" s="5">
        <v>3815</v>
      </c>
      <c r="N7" s="11">
        <f t="shared" si="1"/>
        <v>14687</v>
      </c>
      <c r="O7" s="5">
        <v>1512075</v>
      </c>
      <c r="P7" s="5">
        <v>160494</v>
      </c>
      <c r="Q7" s="11">
        <f t="shared" si="2"/>
        <v>10872</v>
      </c>
      <c r="R7" s="6">
        <f t="shared" si="0"/>
        <v>14.762141280353202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423</v>
      </c>
      <c r="E8" s="5">
        <v>541</v>
      </c>
      <c r="F8" s="5">
        <v>725</v>
      </c>
      <c r="G8" s="5">
        <v>742</v>
      </c>
      <c r="H8" s="5">
        <v>1524</v>
      </c>
      <c r="I8" s="5">
        <v>1362</v>
      </c>
      <c r="J8" s="5">
        <v>674</v>
      </c>
      <c r="K8" s="5">
        <v>290</v>
      </c>
      <c r="L8" s="5">
        <v>148</v>
      </c>
      <c r="M8" s="5">
        <v>679</v>
      </c>
      <c r="N8" s="11">
        <f t="shared" si="1"/>
        <v>7108</v>
      </c>
      <c r="O8" s="5">
        <v>282857</v>
      </c>
      <c r="P8" s="5">
        <v>68694</v>
      </c>
      <c r="Q8" s="11">
        <f t="shared" si="2"/>
        <v>6429</v>
      </c>
      <c r="R8" s="6">
        <f t="shared" si="0"/>
        <v>10.685020998600093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10204</v>
      </c>
      <c r="E9" s="5">
        <v>3676</v>
      </c>
      <c r="F9" s="5">
        <v>10342</v>
      </c>
      <c r="G9" s="5">
        <v>23922</v>
      </c>
      <c r="H9" s="5">
        <v>87436</v>
      </c>
      <c r="I9" s="5">
        <v>36658</v>
      </c>
      <c r="J9" s="5">
        <v>7900</v>
      </c>
      <c r="K9" s="5">
        <v>3345</v>
      </c>
      <c r="L9" s="5">
        <v>2556</v>
      </c>
      <c r="M9" s="5">
        <v>21896</v>
      </c>
      <c r="N9" s="11">
        <f t="shared" si="1"/>
        <v>207935</v>
      </c>
      <c r="O9" s="5">
        <v>14100257</v>
      </c>
      <c r="P9" s="5">
        <v>1543276</v>
      </c>
      <c r="Q9" s="11">
        <f t="shared" si="2"/>
        <v>186039</v>
      </c>
      <c r="R9" s="6">
        <f t="shared" si="0"/>
        <v>8.2954434285284275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4003</v>
      </c>
      <c r="E10" s="5">
        <v>6493</v>
      </c>
      <c r="F10" s="5">
        <v>14698</v>
      </c>
      <c r="G10" s="5">
        <v>27241</v>
      </c>
      <c r="H10" s="5">
        <v>88900</v>
      </c>
      <c r="I10" s="5">
        <v>51888</v>
      </c>
      <c r="J10" s="5">
        <v>5753</v>
      </c>
      <c r="K10" s="5">
        <v>1205</v>
      </c>
      <c r="L10" s="5">
        <v>580</v>
      </c>
      <c r="M10" s="5">
        <v>2342</v>
      </c>
      <c r="N10" s="11">
        <f t="shared" si="1"/>
        <v>203103</v>
      </c>
      <c r="O10" s="5">
        <v>1914087</v>
      </c>
      <c r="P10" s="5">
        <v>1421134</v>
      </c>
      <c r="Q10" s="11">
        <f t="shared" si="2"/>
        <v>200761</v>
      </c>
      <c r="R10" s="6">
        <f t="shared" si="0"/>
        <v>7.0787354117582595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6179</v>
      </c>
      <c r="E11" s="5">
        <v>1403</v>
      </c>
      <c r="F11" s="5">
        <v>2063</v>
      </c>
      <c r="G11" s="5">
        <v>2985</v>
      </c>
      <c r="H11" s="5">
        <v>11770</v>
      </c>
      <c r="I11" s="5">
        <v>12580</v>
      </c>
      <c r="J11" s="5">
        <v>3212</v>
      </c>
      <c r="K11" s="5">
        <v>3163</v>
      </c>
      <c r="L11" s="5">
        <v>1170</v>
      </c>
      <c r="M11" s="5">
        <v>42250</v>
      </c>
      <c r="N11" s="11">
        <f t="shared" si="1"/>
        <v>86775</v>
      </c>
      <c r="O11" s="5">
        <v>59343139</v>
      </c>
      <c r="P11" s="5">
        <v>532173</v>
      </c>
      <c r="Q11" s="11">
        <f t="shared" si="2"/>
        <v>44525</v>
      </c>
      <c r="R11" s="6">
        <f t="shared" si="0"/>
        <v>11.952229084783829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5165</v>
      </c>
      <c r="E12" s="5">
        <v>9959</v>
      </c>
      <c r="F12" s="5">
        <v>25844</v>
      </c>
      <c r="G12" s="5">
        <v>21358</v>
      </c>
      <c r="H12" s="5">
        <v>23583</v>
      </c>
      <c r="I12" s="5">
        <v>15502</v>
      </c>
      <c r="J12" s="5">
        <v>1764</v>
      </c>
      <c r="K12" s="5">
        <v>2216</v>
      </c>
      <c r="L12" s="5">
        <v>1158</v>
      </c>
      <c r="M12" s="5">
        <v>41157</v>
      </c>
      <c r="N12" s="11">
        <f t="shared" si="1"/>
        <v>147706</v>
      </c>
      <c r="O12" s="5">
        <v>50133420</v>
      </c>
      <c r="P12" s="5">
        <v>723236</v>
      </c>
      <c r="Q12" s="11">
        <f t="shared" si="2"/>
        <v>106549</v>
      </c>
      <c r="R12" s="6">
        <f t="shared" si="0"/>
        <v>6.7878253198059113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5515</v>
      </c>
      <c r="E13" s="5">
        <v>9787</v>
      </c>
      <c r="F13" s="5">
        <v>50449</v>
      </c>
      <c r="G13" s="5">
        <v>40033</v>
      </c>
      <c r="H13" s="5">
        <v>29876</v>
      </c>
      <c r="I13" s="5">
        <v>24599</v>
      </c>
      <c r="J13" s="5">
        <v>1618</v>
      </c>
      <c r="K13" s="5">
        <v>1952</v>
      </c>
      <c r="L13" s="5">
        <v>1589</v>
      </c>
      <c r="M13" s="5">
        <v>21174</v>
      </c>
      <c r="N13" s="11">
        <f t="shared" si="1"/>
        <v>186592</v>
      </c>
      <c r="O13" s="5">
        <v>21701734</v>
      </c>
      <c r="P13" s="5">
        <v>1035930</v>
      </c>
      <c r="Q13" s="11">
        <f t="shared" si="2"/>
        <v>165418</v>
      </c>
      <c r="R13" s="6">
        <f t="shared" si="0"/>
        <v>6.2624986398094524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1115</v>
      </c>
      <c r="E14" s="5">
        <v>4417</v>
      </c>
      <c r="F14" s="5">
        <v>12361</v>
      </c>
      <c r="G14" s="5">
        <v>37870</v>
      </c>
      <c r="H14" s="5">
        <v>12342</v>
      </c>
      <c r="I14" s="5">
        <v>11264</v>
      </c>
      <c r="J14" s="5">
        <v>3732</v>
      </c>
      <c r="K14" s="5">
        <v>4513</v>
      </c>
      <c r="L14" s="5">
        <v>6193</v>
      </c>
      <c r="M14" s="5">
        <v>89670</v>
      </c>
      <c r="N14" s="11">
        <f t="shared" si="1"/>
        <v>183477</v>
      </c>
      <c r="O14" s="5">
        <v>101801507</v>
      </c>
      <c r="P14" s="5">
        <v>1183130</v>
      </c>
      <c r="Q14" s="11">
        <f t="shared" si="2"/>
        <v>93807</v>
      </c>
      <c r="R14" s="6">
        <f t="shared" si="0"/>
        <v>12.612385003251356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485</v>
      </c>
      <c r="E15" s="5">
        <f t="shared" ref="E15:M15" si="3">E16-E9-E10-E11-E12-E13-E14</f>
        <v>249</v>
      </c>
      <c r="F15" s="5">
        <f t="shared" si="3"/>
        <v>460</v>
      </c>
      <c r="G15" s="5">
        <f t="shared" si="3"/>
        <v>988</v>
      </c>
      <c r="H15" s="5">
        <f t="shared" si="3"/>
        <v>2040</v>
      </c>
      <c r="I15" s="5">
        <f t="shared" si="3"/>
        <v>1631</v>
      </c>
      <c r="J15" s="5">
        <f t="shared" si="3"/>
        <v>891</v>
      </c>
      <c r="K15" s="5">
        <f t="shared" si="3"/>
        <v>298</v>
      </c>
      <c r="L15" s="5">
        <f t="shared" si="3"/>
        <v>122</v>
      </c>
      <c r="M15" s="5">
        <f t="shared" si="3"/>
        <v>1540</v>
      </c>
      <c r="N15" s="5">
        <f t="shared" ref="N15" si="4">N16-N9-N10-N11-N12-N13-N14</f>
        <v>8704</v>
      </c>
      <c r="O15" s="5">
        <f>O16-O9-O10-O11-O12-O13-O14</f>
        <v>897356</v>
      </c>
      <c r="P15" s="5">
        <f>P16-P9-P10-P11-P12-P13-P14</f>
        <v>81313</v>
      </c>
      <c r="Q15" s="11">
        <f t="shared" si="2"/>
        <v>7164</v>
      </c>
      <c r="R15" s="6">
        <f t="shared" si="0"/>
        <v>11.350223338916805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32666</v>
      </c>
      <c r="E16" s="5">
        <v>35984</v>
      </c>
      <c r="F16" s="5">
        <v>116217</v>
      </c>
      <c r="G16" s="5">
        <v>154397</v>
      </c>
      <c r="H16" s="5">
        <v>255947</v>
      </c>
      <c r="I16" s="5">
        <v>154122</v>
      </c>
      <c r="J16" s="5">
        <v>24870</v>
      </c>
      <c r="K16" s="5">
        <v>16692</v>
      </c>
      <c r="L16" s="5">
        <v>13368</v>
      </c>
      <c r="M16" s="5">
        <v>220029</v>
      </c>
      <c r="N16" s="11">
        <f t="shared" ref="N16:N48" si="5">SUM(D16:M16)</f>
        <v>1024292</v>
      </c>
      <c r="O16" s="5">
        <v>249891500</v>
      </c>
      <c r="P16" s="5">
        <v>6520192</v>
      </c>
      <c r="Q16" s="11">
        <f t="shared" si="2"/>
        <v>804263</v>
      </c>
      <c r="R16" s="6">
        <f t="shared" si="0"/>
        <v>8.1070396126640158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459</v>
      </c>
      <c r="E17" s="5">
        <f t="shared" ref="E17:M17" si="6">E18-E16-E3-E4-E5-E6-E7-E8</f>
        <v>1335</v>
      </c>
      <c r="F17" s="5">
        <f t="shared" si="6"/>
        <v>1889</v>
      </c>
      <c r="G17" s="5">
        <f t="shared" si="6"/>
        <v>1375</v>
      </c>
      <c r="H17" s="5">
        <f t="shared" si="6"/>
        <v>1972</v>
      </c>
      <c r="I17" s="5">
        <f t="shared" si="6"/>
        <v>1210</v>
      </c>
      <c r="J17" s="5">
        <f t="shared" si="6"/>
        <v>498</v>
      </c>
      <c r="K17" s="5">
        <f t="shared" si="6"/>
        <v>558</v>
      </c>
      <c r="L17" s="5">
        <f t="shared" si="6"/>
        <v>178</v>
      </c>
      <c r="M17" s="5">
        <f t="shared" si="6"/>
        <v>1102</v>
      </c>
      <c r="N17" s="11">
        <f t="shared" si="5"/>
        <v>10576</v>
      </c>
      <c r="O17" s="5">
        <f>O18-O16-O3-O4-O5-O6-O7-O8</f>
        <v>653875</v>
      </c>
      <c r="P17" s="5">
        <f>P18-P16-P3-P4-P5-P6-P7-P8</f>
        <v>90707</v>
      </c>
      <c r="Q17" s="11">
        <f t="shared" si="2"/>
        <v>9474</v>
      </c>
      <c r="R17" s="6">
        <f t="shared" si="0"/>
        <v>9.5743086341566386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80504</v>
      </c>
      <c r="E18" s="5">
        <v>191113</v>
      </c>
      <c r="F18" s="5">
        <v>474514</v>
      </c>
      <c r="G18" s="5">
        <v>354155</v>
      </c>
      <c r="H18" s="5">
        <v>434090</v>
      </c>
      <c r="I18" s="5">
        <v>226704</v>
      </c>
      <c r="J18" s="5">
        <v>51685</v>
      </c>
      <c r="K18" s="5">
        <v>33073</v>
      </c>
      <c r="L18" s="5">
        <v>25296</v>
      </c>
      <c r="M18" s="5">
        <v>332815</v>
      </c>
      <c r="N18" s="11">
        <f t="shared" si="5"/>
        <v>2203949</v>
      </c>
      <c r="O18" s="5">
        <v>271199431</v>
      </c>
      <c r="P18" s="5">
        <v>12764600</v>
      </c>
      <c r="Q18" s="11">
        <f t="shared" si="2"/>
        <v>1871134</v>
      </c>
      <c r="R18" s="6">
        <f t="shared" si="0"/>
        <v>6.8218524167697234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3220</v>
      </c>
      <c r="E19" s="5">
        <v>2451</v>
      </c>
      <c r="F19" s="5">
        <v>3651</v>
      </c>
      <c r="G19" s="5">
        <v>3536</v>
      </c>
      <c r="H19" s="5">
        <v>6338</v>
      </c>
      <c r="I19" s="5">
        <v>7672</v>
      </c>
      <c r="J19" s="5">
        <v>4614</v>
      </c>
      <c r="K19" s="5">
        <v>1941</v>
      </c>
      <c r="L19" s="5">
        <v>944</v>
      </c>
      <c r="M19" s="5">
        <v>5416</v>
      </c>
      <c r="N19" s="11">
        <f t="shared" si="5"/>
        <v>39783</v>
      </c>
      <c r="O19" s="5">
        <v>1221772</v>
      </c>
      <c r="P19" s="5">
        <v>407333</v>
      </c>
      <c r="Q19" s="11">
        <f t="shared" si="2"/>
        <v>34367</v>
      </c>
      <c r="R19" s="6">
        <f t="shared" si="0"/>
        <v>11.852445660080891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18253</v>
      </c>
      <c r="E20" s="5">
        <v>12682</v>
      </c>
      <c r="F20" s="5">
        <v>17435</v>
      </c>
      <c r="G20" s="5">
        <v>17169</v>
      </c>
      <c r="H20" s="5">
        <v>39914</v>
      </c>
      <c r="I20" s="5">
        <v>54784</v>
      </c>
      <c r="J20" s="5">
        <v>26478</v>
      </c>
      <c r="K20" s="5">
        <v>9758</v>
      </c>
      <c r="L20" s="5">
        <v>5554</v>
      </c>
      <c r="M20" s="5">
        <v>22471</v>
      </c>
      <c r="N20" s="11">
        <f t="shared" si="5"/>
        <v>224498</v>
      </c>
      <c r="O20" s="5">
        <v>5464398</v>
      </c>
      <c r="P20" s="5">
        <v>2404248</v>
      </c>
      <c r="Q20" s="11">
        <f t="shared" si="2"/>
        <v>202027</v>
      </c>
      <c r="R20" s="6">
        <f t="shared" si="0"/>
        <v>11.900627143896608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102</v>
      </c>
      <c r="E21" s="5">
        <v>61</v>
      </c>
      <c r="F21" s="5">
        <v>76</v>
      </c>
      <c r="G21" s="5">
        <v>114</v>
      </c>
      <c r="H21" s="5">
        <v>244</v>
      </c>
      <c r="I21" s="5">
        <v>182</v>
      </c>
      <c r="J21" s="5">
        <v>141</v>
      </c>
      <c r="K21" s="5">
        <v>72</v>
      </c>
      <c r="L21" s="5">
        <v>38</v>
      </c>
      <c r="M21" s="5">
        <v>231</v>
      </c>
      <c r="N21" s="11">
        <f t="shared" si="5"/>
        <v>1261</v>
      </c>
      <c r="O21" s="5">
        <v>78984</v>
      </c>
      <c r="P21" s="5">
        <v>13353</v>
      </c>
      <c r="Q21" s="11">
        <f t="shared" si="2"/>
        <v>1030</v>
      </c>
      <c r="R21" s="6">
        <f t="shared" si="0"/>
        <v>12.964077669902913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50</v>
      </c>
      <c r="E22" s="5">
        <v>68</v>
      </c>
      <c r="F22" s="5">
        <v>117</v>
      </c>
      <c r="G22" s="5">
        <v>135</v>
      </c>
      <c r="H22" s="5">
        <v>307</v>
      </c>
      <c r="I22" s="5">
        <v>224</v>
      </c>
      <c r="J22" s="5">
        <v>150</v>
      </c>
      <c r="K22" s="5">
        <v>94</v>
      </c>
      <c r="L22" s="5">
        <v>52</v>
      </c>
      <c r="M22" s="5">
        <v>208</v>
      </c>
      <c r="N22" s="11">
        <f t="shared" si="5"/>
        <v>1405</v>
      </c>
      <c r="O22" s="5">
        <v>78695</v>
      </c>
      <c r="P22" s="5">
        <v>16866</v>
      </c>
      <c r="Q22" s="11">
        <f t="shared" si="2"/>
        <v>1197</v>
      </c>
      <c r="R22" s="6">
        <f t="shared" si="0"/>
        <v>14.090225563909774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18</v>
      </c>
      <c r="E23" s="5">
        <v>25</v>
      </c>
      <c r="F23" s="5">
        <v>26</v>
      </c>
      <c r="G23" s="5">
        <v>22</v>
      </c>
      <c r="H23" s="5">
        <v>61</v>
      </c>
      <c r="I23" s="5">
        <v>70</v>
      </c>
      <c r="J23" s="5">
        <v>75</v>
      </c>
      <c r="K23" s="5">
        <v>42</v>
      </c>
      <c r="L23" s="5">
        <v>12</v>
      </c>
      <c r="M23" s="5">
        <v>73</v>
      </c>
      <c r="N23" s="11">
        <f t="shared" si="5"/>
        <v>424</v>
      </c>
      <c r="O23" s="5">
        <v>35564</v>
      </c>
      <c r="P23" s="5">
        <v>5641</v>
      </c>
      <c r="Q23" s="11">
        <f t="shared" si="2"/>
        <v>351</v>
      </c>
      <c r="R23" s="6">
        <f t="shared" si="0"/>
        <v>16.071225071225072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163</v>
      </c>
      <c r="E24" s="5">
        <f t="shared" ref="E24:M24" si="7">E25-E19-E20-E21-E22-E23</f>
        <v>185</v>
      </c>
      <c r="F24" s="5">
        <f t="shared" si="7"/>
        <v>273</v>
      </c>
      <c r="G24" s="5">
        <f t="shared" si="7"/>
        <v>284</v>
      </c>
      <c r="H24" s="5">
        <f t="shared" si="7"/>
        <v>507</v>
      </c>
      <c r="I24" s="5">
        <f t="shared" si="7"/>
        <v>630</v>
      </c>
      <c r="J24" s="5">
        <f t="shared" si="7"/>
        <v>578</v>
      </c>
      <c r="K24" s="5">
        <f t="shared" si="7"/>
        <v>345</v>
      </c>
      <c r="L24" s="5">
        <f t="shared" si="7"/>
        <v>286</v>
      </c>
      <c r="M24" s="5">
        <f t="shared" si="7"/>
        <v>1564</v>
      </c>
      <c r="N24" s="11">
        <f t="shared" si="5"/>
        <v>4815</v>
      </c>
      <c r="O24" s="5">
        <f>O25-O19-O20-O21-O22-O23</f>
        <v>788225</v>
      </c>
      <c r="P24" s="5">
        <f>P25-P19-P20-P21-P22-P23</f>
        <v>62607</v>
      </c>
      <c r="Q24" s="11">
        <f t="shared" si="2"/>
        <v>3251</v>
      </c>
      <c r="R24" s="6">
        <f t="shared" si="0"/>
        <v>19.257766840972007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21806</v>
      </c>
      <c r="E25" s="5">
        <v>15472</v>
      </c>
      <c r="F25" s="5">
        <v>21578</v>
      </c>
      <c r="G25" s="5">
        <v>21260</v>
      </c>
      <c r="H25" s="5">
        <v>47371</v>
      </c>
      <c r="I25" s="5">
        <v>63562</v>
      </c>
      <c r="J25" s="5">
        <v>32036</v>
      </c>
      <c r="K25" s="5">
        <v>12252</v>
      </c>
      <c r="L25" s="5">
        <v>6886</v>
      </c>
      <c r="M25" s="5">
        <v>29963</v>
      </c>
      <c r="N25" s="11">
        <f t="shared" si="5"/>
        <v>272186</v>
      </c>
      <c r="O25" s="5">
        <v>7667638</v>
      </c>
      <c r="P25" s="5">
        <v>2910048</v>
      </c>
      <c r="Q25" s="11">
        <f t="shared" si="2"/>
        <v>242223</v>
      </c>
      <c r="R25" s="6">
        <f t="shared" si="0"/>
        <v>12.013921056216793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189</v>
      </c>
      <c r="E26" s="5">
        <v>202</v>
      </c>
      <c r="F26" s="5">
        <v>219</v>
      </c>
      <c r="G26" s="5">
        <v>213</v>
      </c>
      <c r="H26" s="5">
        <v>390</v>
      </c>
      <c r="I26" s="5">
        <v>597</v>
      </c>
      <c r="J26" s="5">
        <v>338</v>
      </c>
      <c r="K26" s="5">
        <v>181</v>
      </c>
      <c r="L26" s="5">
        <v>135</v>
      </c>
      <c r="M26" s="5">
        <v>428</v>
      </c>
      <c r="N26" s="11">
        <f t="shared" si="5"/>
        <v>2892</v>
      </c>
      <c r="O26" s="5">
        <v>81355</v>
      </c>
      <c r="P26" s="5">
        <v>36532</v>
      </c>
      <c r="Q26" s="11">
        <f t="shared" si="2"/>
        <v>2464</v>
      </c>
      <c r="R26" s="6">
        <f t="shared" si="0"/>
        <v>14.8262987012987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853</v>
      </c>
      <c r="E27" s="5">
        <v>1162</v>
      </c>
      <c r="F27" s="5">
        <v>1347</v>
      </c>
      <c r="G27" s="5">
        <v>1232</v>
      </c>
      <c r="H27" s="5">
        <v>2508</v>
      </c>
      <c r="I27" s="5">
        <v>3737</v>
      </c>
      <c r="J27" s="5">
        <v>2215</v>
      </c>
      <c r="K27" s="5">
        <v>1248</v>
      </c>
      <c r="L27" s="5">
        <v>869</v>
      </c>
      <c r="M27" s="5">
        <v>3754</v>
      </c>
      <c r="N27" s="11">
        <f t="shared" si="5"/>
        <v>18925</v>
      </c>
      <c r="O27" s="5">
        <v>697375</v>
      </c>
      <c r="P27" s="5">
        <v>236607</v>
      </c>
      <c r="Q27" s="11">
        <f t="shared" si="2"/>
        <v>15171</v>
      </c>
      <c r="R27" s="6">
        <f t="shared" si="0"/>
        <v>15.596005536879574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1298</v>
      </c>
      <c r="E28" s="5">
        <v>1576</v>
      </c>
      <c r="F28" s="5">
        <v>1946</v>
      </c>
      <c r="G28" s="5">
        <v>1799</v>
      </c>
      <c r="H28" s="5">
        <v>3704</v>
      </c>
      <c r="I28" s="5">
        <v>5188</v>
      </c>
      <c r="J28" s="5">
        <v>3445</v>
      </c>
      <c r="K28" s="5">
        <v>1347</v>
      </c>
      <c r="L28" s="5">
        <v>737</v>
      </c>
      <c r="M28" s="5">
        <v>8797</v>
      </c>
      <c r="N28" s="11">
        <f t="shared" si="5"/>
        <v>29837</v>
      </c>
      <c r="O28" s="5">
        <v>581695</v>
      </c>
      <c r="P28" s="5">
        <v>284239</v>
      </c>
      <c r="Q28" s="11">
        <f t="shared" si="2"/>
        <v>21040</v>
      </c>
      <c r="R28" s="6">
        <f t="shared" si="0"/>
        <v>13.509458174904942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428</v>
      </c>
      <c r="E29" s="5">
        <v>657</v>
      </c>
      <c r="F29" s="5">
        <v>709</v>
      </c>
      <c r="G29" s="5">
        <v>697</v>
      </c>
      <c r="H29" s="5">
        <v>1166</v>
      </c>
      <c r="I29" s="5">
        <v>962</v>
      </c>
      <c r="J29" s="5">
        <v>468</v>
      </c>
      <c r="K29" s="5">
        <v>332</v>
      </c>
      <c r="L29" s="5">
        <v>187</v>
      </c>
      <c r="M29" s="5">
        <v>949</v>
      </c>
      <c r="N29" s="11">
        <f t="shared" si="5"/>
        <v>6555</v>
      </c>
      <c r="O29" s="5">
        <v>189612</v>
      </c>
      <c r="P29" s="5">
        <v>62427</v>
      </c>
      <c r="Q29" s="11">
        <f t="shared" si="2"/>
        <v>5606</v>
      </c>
      <c r="R29" s="6">
        <f t="shared" si="0"/>
        <v>11.135747413485552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803</v>
      </c>
      <c r="E30" s="5">
        <v>585</v>
      </c>
      <c r="F30" s="5">
        <v>738</v>
      </c>
      <c r="G30" s="5">
        <v>752</v>
      </c>
      <c r="H30" s="5">
        <v>1565</v>
      </c>
      <c r="I30" s="5">
        <v>1995</v>
      </c>
      <c r="J30" s="5">
        <v>1400</v>
      </c>
      <c r="K30" s="5">
        <v>659</v>
      </c>
      <c r="L30" s="5">
        <v>301</v>
      </c>
      <c r="M30" s="5">
        <v>1222</v>
      </c>
      <c r="N30" s="11">
        <f t="shared" si="5"/>
        <v>10020</v>
      </c>
      <c r="O30" s="5">
        <v>226258</v>
      </c>
      <c r="P30" s="5">
        <v>120404</v>
      </c>
      <c r="Q30" s="11">
        <f t="shared" si="2"/>
        <v>8798</v>
      </c>
      <c r="R30" s="6">
        <f t="shared" si="0"/>
        <v>13.685383041600364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236</v>
      </c>
      <c r="E31" s="5">
        <v>252</v>
      </c>
      <c r="F31" s="5">
        <v>358</v>
      </c>
      <c r="G31" s="5">
        <v>283</v>
      </c>
      <c r="H31" s="5">
        <v>626</v>
      </c>
      <c r="I31" s="5">
        <v>1007</v>
      </c>
      <c r="J31" s="5">
        <v>574</v>
      </c>
      <c r="K31" s="5">
        <v>206</v>
      </c>
      <c r="L31" s="5">
        <v>115</v>
      </c>
      <c r="M31" s="5">
        <v>479</v>
      </c>
      <c r="N31" s="11">
        <f t="shared" si="5"/>
        <v>4136</v>
      </c>
      <c r="O31" s="5">
        <v>92978</v>
      </c>
      <c r="P31" s="5">
        <v>47621</v>
      </c>
      <c r="Q31" s="11">
        <f t="shared" si="2"/>
        <v>3657</v>
      </c>
      <c r="R31" s="6">
        <f t="shared" si="0"/>
        <v>13.021875854525568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208</v>
      </c>
      <c r="E32" s="5">
        <v>282</v>
      </c>
      <c r="F32" s="5">
        <v>425</v>
      </c>
      <c r="G32" s="5">
        <v>337</v>
      </c>
      <c r="H32" s="5">
        <v>667</v>
      </c>
      <c r="I32" s="5">
        <v>647</v>
      </c>
      <c r="J32" s="5">
        <v>446</v>
      </c>
      <c r="K32" s="5">
        <v>293</v>
      </c>
      <c r="L32" s="5">
        <v>193</v>
      </c>
      <c r="M32" s="5">
        <v>742</v>
      </c>
      <c r="N32" s="11">
        <f t="shared" si="5"/>
        <v>4240</v>
      </c>
      <c r="O32" s="5">
        <v>164021</v>
      </c>
      <c r="P32" s="5">
        <v>51405</v>
      </c>
      <c r="Q32" s="11">
        <f t="shared" si="2"/>
        <v>3498</v>
      </c>
      <c r="R32" s="6">
        <f t="shared" si="0"/>
        <v>14.695540308747855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3359</v>
      </c>
      <c r="E33" s="5">
        <v>1784</v>
      </c>
      <c r="F33" s="5">
        <v>2464</v>
      </c>
      <c r="G33" s="5">
        <v>2302</v>
      </c>
      <c r="H33" s="5">
        <v>4108</v>
      </c>
      <c r="I33" s="5">
        <v>4594</v>
      </c>
      <c r="J33" s="5">
        <v>3019</v>
      </c>
      <c r="K33" s="5">
        <v>1615</v>
      </c>
      <c r="L33" s="5">
        <v>925</v>
      </c>
      <c r="M33" s="5">
        <v>3467</v>
      </c>
      <c r="N33" s="11">
        <f t="shared" si="5"/>
        <v>27637</v>
      </c>
      <c r="O33" s="5">
        <v>1040790</v>
      </c>
      <c r="P33" s="5">
        <v>305319</v>
      </c>
      <c r="Q33" s="11">
        <f t="shared" si="2"/>
        <v>24170</v>
      </c>
      <c r="R33" s="6">
        <f t="shared" si="0"/>
        <v>12.632147290028961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213</v>
      </c>
      <c r="E34" s="5">
        <v>223</v>
      </c>
      <c r="F34" s="5">
        <v>239</v>
      </c>
      <c r="G34" s="5">
        <v>179</v>
      </c>
      <c r="H34" s="5">
        <v>466</v>
      </c>
      <c r="I34" s="5">
        <v>655</v>
      </c>
      <c r="J34" s="5">
        <v>411</v>
      </c>
      <c r="K34" s="5">
        <v>174</v>
      </c>
      <c r="L34" s="5">
        <v>65</v>
      </c>
      <c r="M34" s="5">
        <v>961</v>
      </c>
      <c r="N34" s="11">
        <f t="shared" si="5"/>
        <v>3586</v>
      </c>
      <c r="O34" s="5">
        <v>59817</v>
      </c>
      <c r="P34" s="5">
        <v>33111</v>
      </c>
      <c r="Q34" s="11">
        <f t="shared" si="2"/>
        <v>2625</v>
      </c>
      <c r="R34" s="6">
        <f t="shared" si="0"/>
        <v>12.613714285714286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141</v>
      </c>
      <c r="E35" s="5">
        <v>43</v>
      </c>
      <c r="F35" s="5">
        <v>60</v>
      </c>
      <c r="G35" s="5">
        <v>56</v>
      </c>
      <c r="H35" s="5">
        <v>94</v>
      </c>
      <c r="I35" s="5">
        <v>61</v>
      </c>
      <c r="J35" s="5">
        <v>34</v>
      </c>
      <c r="K35" s="5">
        <v>23</v>
      </c>
      <c r="L35" s="5">
        <v>18</v>
      </c>
      <c r="M35" s="5">
        <v>139</v>
      </c>
      <c r="N35" s="11">
        <f t="shared" si="5"/>
        <v>669</v>
      </c>
      <c r="O35" s="5">
        <v>16883</v>
      </c>
      <c r="P35" s="5">
        <v>5077</v>
      </c>
      <c r="Q35" s="11">
        <f t="shared" si="2"/>
        <v>530</v>
      </c>
      <c r="R35" s="6">
        <f t="shared" si="0"/>
        <v>9.5792452830188672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136</v>
      </c>
      <c r="E36" s="5">
        <v>167</v>
      </c>
      <c r="F36" s="5">
        <v>262</v>
      </c>
      <c r="G36" s="5">
        <v>271</v>
      </c>
      <c r="H36" s="5">
        <v>619</v>
      </c>
      <c r="I36" s="5">
        <v>530</v>
      </c>
      <c r="J36" s="5">
        <v>354</v>
      </c>
      <c r="K36" s="5">
        <v>180</v>
      </c>
      <c r="L36" s="5">
        <v>98</v>
      </c>
      <c r="M36" s="5">
        <v>290</v>
      </c>
      <c r="N36" s="11">
        <f t="shared" si="5"/>
        <v>2907</v>
      </c>
      <c r="O36" s="5">
        <v>68914</v>
      </c>
      <c r="P36" s="5">
        <v>34680</v>
      </c>
      <c r="Q36" s="11">
        <f t="shared" si="2"/>
        <v>2617</v>
      </c>
      <c r="R36" s="6">
        <f t="shared" si="0"/>
        <v>13.251815055406954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94</v>
      </c>
      <c r="E37" s="5">
        <v>105</v>
      </c>
      <c r="F37" s="5">
        <v>154</v>
      </c>
      <c r="G37" s="5">
        <v>186</v>
      </c>
      <c r="H37" s="5">
        <v>466</v>
      </c>
      <c r="I37" s="5">
        <v>376</v>
      </c>
      <c r="J37" s="5">
        <v>282</v>
      </c>
      <c r="K37" s="5">
        <v>233</v>
      </c>
      <c r="L37" s="5">
        <v>133</v>
      </c>
      <c r="M37" s="5">
        <v>600</v>
      </c>
      <c r="N37" s="11">
        <f t="shared" si="5"/>
        <v>2629</v>
      </c>
      <c r="O37" s="5">
        <v>243525</v>
      </c>
      <c r="P37" s="5">
        <v>35498</v>
      </c>
      <c r="Q37" s="11">
        <f t="shared" si="2"/>
        <v>2029</v>
      </c>
      <c r="R37" s="6">
        <f t="shared" si="0"/>
        <v>17.495317890586495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1632</v>
      </c>
      <c r="E38" s="5">
        <f t="shared" ref="E38:M38" si="8">E39-E26-E27-E28-E29-E30-E31-E32-E33-E34-E35-E36-E37</f>
        <v>1191</v>
      </c>
      <c r="F38" s="5">
        <f t="shared" si="8"/>
        <v>1641</v>
      </c>
      <c r="G38" s="5">
        <f t="shared" si="8"/>
        <v>1779</v>
      </c>
      <c r="H38" s="5">
        <f t="shared" si="8"/>
        <v>3381</v>
      </c>
      <c r="I38" s="5">
        <f t="shared" si="8"/>
        <v>3631</v>
      </c>
      <c r="J38" s="5">
        <f t="shared" si="8"/>
        <v>2295</v>
      </c>
      <c r="K38" s="5">
        <f t="shared" si="8"/>
        <v>1469</v>
      </c>
      <c r="L38" s="5">
        <f t="shared" si="8"/>
        <v>809</v>
      </c>
      <c r="M38" s="5">
        <f t="shared" si="8"/>
        <v>4613</v>
      </c>
      <c r="N38" s="11">
        <f t="shared" si="5"/>
        <v>22441</v>
      </c>
      <c r="O38" s="5">
        <f>O39-O26-O27-O28-O29-O30-O31-O32-O33-O34-O35-O36-O37</f>
        <v>827965</v>
      </c>
      <c r="P38" s="5">
        <f>P39-P26-P27-P28-P29-P30-P31-P32-P33-P34-P35-P36-P37</f>
        <v>251536</v>
      </c>
      <c r="Q38" s="11">
        <f t="shared" si="2"/>
        <v>17828</v>
      </c>
      <c r="R38" s="6">
        <f t="shared" si="0"/>
        <v>14.109041956472964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9590</v>
      </c>
      <c r="E39" s="5">
        <v>8229</v>
      </c>
      <c r="F39" s="5">
        <v>10562</v>
      </c>
      <c r="G39" s="5">
        <v>10086</v>
      </c>
      <c r="H39" s="5">
        <v>19760</v>
      </c>
      <c r="I39" s="5">
        <v>23980</v>
      </c>
      <c r="J39" s="5">
        <v>15281</v>
      </c>
      <c r="K39" s="5">
        <v>7960</v>
      </c>
      <c r="L39" s="5">
        <v>4585</v>
      </c>
      <c r="M39" s="5">
        <v>26441</v>
      </c>
      <c r="N39" s="11">
        <f t="shared" si="5"/>
        <v>136474</v>
      </c>
      <c r="O39" s="5">
        <v>4291188</v>
      </c>
      <c r="P39" s="5">
        <v>1504456</v>
      </c>
      <c r="Q39" s="11">
        <f t="shared" si="2"/>
        <v>110033</v>
      </c>
      <c r="R39" s="6">
        <f t="shared" si="0"/>
        <v>13.672770896003927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3778</v>
      </c>
      <c r="E40" s="5">
        <v>2056</v>
      </c>
      <c r="F40" s="5">
        <v>3048</v>
      </c>
      <c r="G40" s="5">
        <v>3141</v>
      </c>
      <c r="H40" s="5">
        <v>6170</v>
      </c>
      <c r="I40" s="5">
        <v>7763</v>
      </c>
      <c r="J40" s="5">
        <v>4592</v>
      </c>
      <c r="K40" s="5">
        <v>1817</v>
      </c>
      <c r="L40" s="5">
        <v>584</v>
      </c>
      <c r="M40" s="5">
        <v>3880</v>
      </c>
      <c r="N40" s="11">
        <f t="shared" si="5"/>
        <v>36829</v>
      </c>
      <c r="O40" s="5">
        <v>648256</v>
      </c>
      <c r="P40" s="5">
        <v>369248</v>
      </c>
      <c r="Q40" s="11">
        <f t="shared" si="2"/>
        <v>32949</v>
      </c>
      <c r="R40" s="6">
        <f t="shared" si="0"/>
        <v>11.206652705696683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710</v>
      </c>
      <c r="E41" s="5">
        <v>416</v>
      </c>
      <c r="F41" s="5">
        <v>498</v>
      </c>
      <c r="G41" s="5">
        <v>455</v>
      </c>
      <c r="H41" s="5">
        <v>936</v>
      </c>
      <c r="I41" s="5">
        <v>1268</v>
      </c>
      <c r="J41" s="5">
        <v>978</v>
      </c>
      <c r="K41" s="5">
        <v>491</v>
      </c>
      <c r="L41" s="5">
        <v>243</v>
      </c>
      <c r="M41" s="5">
        <v>658</v>
      </c>
      <c r="N41" s="11">
        <f t="shared" si="5"/>
        <v>6653</v>
      </c>
      <c r="O41" s="5">
        <v>179199</v>
      </c>
      <c r="P41" s="5">
        <v>84181</v>
      </c>
      <c r="Q41" s="11">
        <f t="shared" si="2"/>
        <v>5995</v>
      </c>
      <c r="R41" s="6">
        <f t="shared" si="0"/>
        <v>14.0418682235196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53</v>
      </c>
      <c r="E42" s="5">
        <f t="shared" ref="E42:M42" si="9">E43-E40-E41</f>
        <v>17</v>
      </c>
      <c r="F42" s="5">
        <f t="shared" si="9"/>
        <v>23</v>
      </c>
      <c r="G42" s="5">
        <f t="shared" si="9"/>
        <v>56</v>
      </c>
      <c r="H42" s="5">
        <f t="shared" si="9"/>
        <v>178</v>
      </c>
      <c r="I42" s="5">
        <f t="shared" si="9"/>
        <v>123</v>
      </c>
      <c r="J42" s="5">
        <f t="shared" si="9"/>
        <v>107</v>
      </c>
      <c r="K42" s="5">
        <f t="shared" si="9"/>
        <v>48</v>
      </c>
      <c r="L42" s="5">
        <f t="shared" si="9"/>
        <v>33</v>
      </c>
      <c r="M42" s="5">
        <f t="shared" si="9"/>
        <v>178</v>
      </c>
      <c r="N42" s="11">
        <f t="shared" si="5"/>
        <v>816</v>
      </c>
      <c r="O42" s="5">
        <f>O43-O40-O41</f>
        <v>94580</v>
      </c>
      <c r="P42" s="5">
        <f>P43-P40-P41</f>
        <v>9730</v>
      </c>
      <c r="Q42" s="11">
        <f t="shared" si="2"/>
        <v>638</v>
      </c>
      <c r="R42" s="6">
        <f t="shared" si="0"/>
        <v>15.250783699059561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4541</v>
      </c>
      <c r="E43" s="5">
        <v>2489</v>
      </c>
      <c r="F43" s="5">
        <v>3569</v>
      </c>
      <c r="G43" s="5">
        <v>3652</v>
      </c>
      <c r="H43" s="5">
        <v>7284</v>
      </c>
      <c r="I43" s="5">
        <v>9154</v>
      </c>
      <c r="J43" s="5">
        <v>5677</v>
      </c>
      <c r="K43" s="5">
        <v>2356</v>
      </c>
      <c r="L43" s="5">
        <v>860</v>
      </c>
      <c r="M43" s="5">
        <v>4716</v>
      </c>
      <c r="N43" s="11">
        <f t="shared" si="5"/>
        <v>44298</v>
      </c>
      <c r="O43" s="5">
        <v>922035</v>
      </c>
      <c r="P43" s="5">
        <v>463159</v>
      </c>
      <c r="Q43" s="11">
        <f t="shared" si="2"/>
        <v>39582</v>
      </c>
      <c r="R43" s="6">
        <f t="shared" si="0"/>
        <v>11.701253094841089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142</v>
      </c>
      <c r="E44" s="8">
        <v>38</v>
      </c>
      <c r="F44" s="8">
        <v>44</v>
      </c>
      <c r="G44" s="8">
        <v>84</v>
      </c>
      <c r="H44" s="8">
        <v>152</v>
      </c>
      <c r="I44" s="8">
        <v>220</v>
      </c>
      <c r="J44" s="8">
        <v>193</v>
      </c>
      <c r="K44" s="8">
        <v>172</v>
      </c>
      <c r="L44" s="8">
        <v>92</v>
      </c>
      <c r="M44" s="8">
        <v>717</v>
      </c>
      <c r="N44" s="11">
        <f t="shared" si="5"/>
        <v>1854</v>
      </c>
      <c r="O44" s="8">
        <v>427197</v>
      </c>
      <c r="P44" s="8">
        <v>23152</v>
      </c>
      <c r="Q44" s="11">
        <f t="shared" si="2"/>
        <v>1137</v>
      </c>
      <c r="R44" s="6">
        <f t="shared" si="0"/>
        <v>20.362357080035181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34</v>
      </c>
      <c r="E45" s="8">
        <f t="shared" ref="E45:M45" si="10">E46-E44</f>
        <v>45</v>
      </c>
      <c r="F45" s="8">
        <f t="shared" si="10"/>
        <v>73</v>
      </c>
      <c r="G45" s="8">
        <f t="shared" si="10"/>
        <v>114</v>
      </c>
      <c r="H45" s="8">
        <f t="shared" si="10"/>
        <v>297</v>
      </c>
      <c r="I45" s="8">
        <f t="shared" si="10"/>
        <v>279</v>
      </c>
      <c r="J45" s="8">
        <f t="shared" si="10"/>
        <v>198</v>
      </c>
      <c r="K45" s="8">
        <f t="shared" si="10"/>
        <v>105</v>
      </c>
      <c r="L45" s="8">
        <f t="shared" si="10"/>
        <v>79</v>
      </c>
      <c r="M45" s="8">
        <f t="shared" si="10"/>
        <v>607</v>
      </c>
      <c r="N45" s="11">
        <f t="shared" si="5"/>
        <v>1831</v>
      </c>
      <c r="O45" s="8">
        <f>O46-O44</f>
        <v>433916</v>
      </c>
      <c r="P45" s="8">
        <f>P46-P44</f>
        <v>21065</v>
      </c>
      <c r="Q45" s="11">
        <f t="shared" si="2"/>
        <v>1224</v>
      </c>
      <c r="R45" s="6">
        <f t="shared" si="0"/>
        <v>17.209967320261438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176</v>
      </c>
      <c r="E46" s="8">
        <v>83</v>
      </c>
      <c r="F46" s="8">
        <v>117</v>
      </c>
      <c r="G46" s="8">
        <v>198</v>
      </c>
      <c r="H46" s="8">
        <v>449</v>
      </c>
      <c r="I46" s="8">
        <v>499</v>
      </c>
      <c r="J46" s="8">
        <v>391</v>
      </c>
      <c r="K46" s="8">
        <v>277</v>
      </c>
      <c r="L46" s="8">
        <v>171</v>
      </c>
      <c r="M46" s="8">
        <v>1324</v>
      </c>
      <c r="N46" s="11">
        <f t="shared" si="5"/>
        <v>3685</v>
      </c>
      <c r="O46" s="8">
        <v>861113</v>
      </c>
      <c r="P46" s="8">
        <v>44217</v>
      </c>
      <c r="Q46" s="11">
        <f t="shared" si="2"/>
        <v>2361</v>
      </c>
      <c r="R46" s="6">
        <f t="shared" si="0"/>
        <v>18.728081321473951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17</v>
      </c>
      <c r="E47" s="5">
        <v>53</v>
      </c>
      <c r="F47" s="5">
        <v>46</v>
      </c>
      <c r="G47" s="5">
        <v>51</v>
      </c>
      <c r="H47" s="5">
        <v>75</v>
      </c>
      <c r="I47" s="5">
        <v>68</v>
      </c>
      <c r="J47" s="5">
        <v>31</v>
      </c>
      <c r="K47" s="5">
        <v>38</v>
      </c>
      <c r="L47" s="5">
        <v>10</v>
      </c>
      <c r="M47" s="5">
        <v>133</v>
      </c>
      <c r="N47" s="11">
        <f t="shared" si="5"/>
        <v>522</v>
      </c>
      <c r="O47" s="5">
        <v>37655</v>
      </c>
      <c r="P47" s="5">
        <v>4981</v>
      </c>
      <c r="Q47" s="11">
        <f t="shared" si="2"/>
        <v>389</v>
      </c>
      <c r="R47" s="6">
        <f t="shared" si="0"/>
        <v>12.804627249357326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116634</v>
      </c>
      <c r="E48" s="5">
        <f t="shared" ref="E48:M48" si="11">E47+E46+E43+E39+E25+E18</f>
        <v>217439</v>
      </c>
      <c r="F48" s="5">
        <f t="shared" si="11"/>
        <v>510386</v>
      </c>
      <c r="G48" s="5">
        <f t="shared" si="11"/>
        <v>389402</v>
      </c>
      <c r="H48" s="5">
        <f t="shared" si="11"/>
        <v>509029</v>
      </c>
      <c r="I48" s="5">
        <f t="shared" si="11"/>
        <v>323967</v>
      </c>
      <c r="J48" s="5">
        <f t="shared" si="11"/>
        <v>105101</v>
      </c>
      <c r="K48" s="5">
        <f t="shared" si="11"/>
        <v>55956</v>
      </c>
      <c r="L48" s="5">
        <f t="shared" si="11"/>
        <v>37808</v>
      </c>
      <c r="M48" s="5">
        <f t="shared" si="11"/>
        <v>395392</v>
      </c>
      <c r="N48" s="11">
        <f t="shared" si="5"/>
        <v>2661114</v>
      </c>
      <c r="O48" s="5">
        <f>O47+O46+O43+O39+O25+O18</f>
        <v>284979060</v>
      </c>
      <c r="P48" s="5">
        <f>P47+P46+P43+P39+P25+P18</f>
        <v>17691461</v>
      </c>
      <c r="Q48" s="11">
        <f t="shared" si="2"/>
        <v>2265722</v>
      </c>
      <c r="R48" s="6">
        <f t="shared" si="0"/>
        <v>7.8083105517799627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4.3829012962240625</v>
      </c>
      <c r="E49" s="6">
        <f t="shared" ref="E49" si="13">E48/$N$48*100</f>
        <v>8.1709765158501284</v>
      </c>
      <c r="F49" s="6">
        <f t="shared" ref="F49" si="14">F48/$N$48*100</f>
        <v>19.179411329240313</v>
      </c>
      <c r="G49" s="6">
        <f t="shared" ref="G49" si="15">G48/$N$48*100</f>
        <v>14.633044657237532</v>
      </c>
      <c r="H49" s="6">
        <f t="shared" ref="H49" si="16">H48/$N$48*100</f>
        <v>19.128417647646813</v>
      </c>
      <c r="I49" s="6">
        <f t="shared" ref="I49" si="17">I48/$N$48*100</f>
        <v>12.174112044805296</v>
      </c>
      <c r="J49" s="6">
        <f t="shared" ref="J49" si="18">J48/$N$48*100</f>
        <v>3.9495113700502871</v>
      </c>
      <c r="K49" s="6">
        <f t="shared" ref="K49" si="19">K48/$N$48*100</f>
        <v>2.1027284062238598</v>
      </c>
      <c r="L49" s="6">
        <f t="shared" ref="L49" si="20">L48/$N$48*100</f>
        <v>1.4207583741245209</v>
      </c>
      <c r="M49" s="6">
        <f t="shared" ref="M49" si="21">M48/$N$48*100</f>
        <v>14.85813835859719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2023-07-26T05:55:36Z</dcterms:modified>
</cp:coreProperties>
</file>