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<sst xmlns="http://schemas.openxmlformats.org/spreadsheetml/2006/main" count="95" uniqueCount="54">
  <si>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</si>
  <si>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</si>
  <si>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</si>
  <si>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</si>
  <si>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</si>
  <si>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</si>
  <si>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</si>
  <si>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</si>
  <si>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</si>
  <si>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</si>
  <si>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</si>
  <si>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</si>
  <si>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</si>
  <si>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</si>
  <si>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</si>
  <si>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</si>
  <si>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</si>
  <si>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</si>
  <si>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</si>
  <si>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</si>
  <si>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</si>
  <si>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</si>
  <si>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</si>
  <si>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</si>
  <si>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</si>
  <si>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</si>
  <si>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</si>
  <si>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</si>
  <si>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</si>
  <si>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</si>
  <si>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</si>
  <si>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</si>
  <si>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</si>
  <si>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</si>
  <si>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</si>
  <si>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</si>
  <si>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</si>
  <si>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</si>
  <si>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</si>
  <si>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</si>
  <si>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</si>
  <si>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</si>
  <si>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</si>
  <si>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</si>
  <si>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</si>
  <si>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</si>
  <si>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</si>
  <si>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</si>
  <si>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112年6月及1至6月中華民國國民出國人次及成長率－按目的地分
Table 2-2 Outbound Departures of Nationals of the Republic
of China by Destination, June &amp; January-June,2023</t>
  </si>
  <si>
    <t>112年6月
June, 2023</t>
  </si>
  <si>
    <t>111年6月
June, 2022</t>
  </si>
  <si>
    <t>112年1-6月
Jan.-Jun., 2023</t>
  </si>
  <si>
    <t>111年1-6月
Jan.-Jun.,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</si>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</sst>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64397.0</v>
      </c>
      <c r="D3" s="5" t="n">
        <v>1698.0</v>
      </c>
      <c r="E3" s="6" t="n">
        <f>IF(D3=0,0,((C3/D3)-1)*100)</f>
        <v>3692.520612485277</v>
      </c>
      <c r="F3" s="5" t="n">
        <v>315303.0</v>
      </c>
      <c r="G3" s="5" t="n">
        <v>6837.0</v>
      </c>
      <c r="H3" s="6" t="n">
        <f>IF(G3=0,0,((F3/G3)-1)*100)</f>
        <v>4511.715664765248</v>
      </c>
      <c r="I3" t="s">
        <v>53</v>
      </c>
    </row>
    <row r="4" spans="1:9" x14ac:dyDescent="0.25">
      <c r="A4" s="16"/>
      <c r="B4" s="4" t="s">
        <v>4</v>
      </c>
      <c r="C4" s="5" t="n">
        <v>23651.0</v>
      </c>
      <c r="D4" s="5" t="n">
        <v>224.0</v>
      </c>
      <c r="E4" s="6" t="n">
        <f ref="E4:E43" si="0" t="shared">IF(D4=0,0,((C4/D4)-1)*100)</f>
        <v>10458.482142857143</v>
      </c>
      <c r="F4" s="5" t="n">
        <v>92313.0</v>
      </c>
      <c r="G4" s="5" t="n">
        <v>2743.0</v>
      </c>
      <c r="H4" s="6" t="n">
        <f ref="H4:H43" si="1" t="shared">IF(G4=0,0,((F4/G4)-1)*100)</f>
        <v>3265.4028436018953</v>
      </c>
      <c r="I4" t="s">
        <v>53</v>
      </c>
    </row>
    <row r="5" spans="1:9" x14ac:dyDescent="0.25">
      <c r="A5" s="16"/>
      <c r="B5" s="4" t="s">
        <v>5</v>
      </c>
      <c r="C5" s="5" t="n">
        <v>175122.0</v>
      </c>
      <c r="D5" s="5" t="n">
        <v>7370.0</v>
      </c>
      <c r="E5" s="6" t="n">
        <f si="0" t="shared"/>
        <v>2276.146540027137</v>
      </c>
      <c r="F5" s="5" t="n">
        <v>599837.0</v>
      </c>
      <c r="G5" s="5" t="n">
        <v>71924.0</v>
      </c>
      <c r="H5" s="6" t="n">
        <f si="1" t="shared"/>
        <v>733.9872643345753</v>
      </c>
      <c r="I5" t="s">
        <v>53</v>
      </c>
    </row>
    <row r="6" spans="1:9" x14ac:dyDescent="0.25">
      <c r="A6" s="16"/>
      <c r="B6" s="4" t="s">
        <v>6</v>
      </c>
      <c r="C6" s="5" t="n">
        <v>390723.0</v>
      </c>
      <c r="D6" s="5" t="n">
        <v>4092.0</v>
      </c>
      <c r="E6" s="6" t="n">
        <f si="0" t="shared"/>
        <v>9448.460410557185</v>
      </c>
      <c r="F6" s="5" t="n">
        <v>1793250.0</v>
      </c>
      <c r="G6" s="5" t="n">
        <v>17205.0</v>
      </c>
      <c r="H6" s="6" t="n">
        <f si="1" t="shared"/>
        <v>10322.842197035747</v>
      </c>
      <c r="I6" t="s">
        <v>53</v>
      </c>
    </row>
    <row r="7" spans="1:9" x14ac:dyDescent="0.25">
      <c r="A7" s="16"/>
      <c r="B7" s="4" t="s">
        <v>7</v>
      </c>
      <c r="C7" s="5" t="n">
        <v>97953.0</v>
      </c>
      <c r="D7" s="5" t="n">
        <v>1453.0</v>
      </c>
      <c r="E7" s="6" t="n">
        <f si="0" t="shared"/>
        <v>6641.431520991053</v>
      </c>
      <c r="F7" s="5" t="n">
        <v>409174.0</v>
      </c>
      <c r="G7" s="5" t="n">
        <v>6133.0</v>
      </c>
      <c r="H7" s="6" t="n">
        <f si="1" t="shared"/>
        <v>6571.677808576553</v>
      </c>
      <c r="I7" t="s">
        <v>53</v>
      </c>
    </row>
    <row r="8" spans="1:9" x14ac:dyDescent="0.25">
      <c r="A8" s="16"/>
      <c r="B8" s="4" t="s">
        <v>8</v>
      </c>
      <c r="C8" s="5" t="n">
        <v>29257.0</v>
      </c>
      <c r="D8" s="5" t="n">
        <v>4404.0</v>
      </c>
      <c r="E8" s="6" t="n">
        <f si="0" t="shared"/>
        <v>564.3278837420527</v>
      </c>
      <c r="F8" s="5" t="n">
        <v>153933.0</v>
      </c>
      <c r="G8" s="5" t="n">
        <v>17189.0</v>
      </c>
      <c r="H8" s="6" t="n">
        <f si="1" t="shared"/>
        <v>795.5320262958869</v>
      </c>
      <c r="I8" t="s">
        <v>53</v>
      </c>
    </row>
    <row r="9" spans="1:9" x14ac:dyDescent="0.25">
      <c r="A9" s="16"/>
      <c r="B9" s="4" t="s">
        <v>9</v>
      </c>
      <c r="C9" s="5" t="n">
        <v>27254.0</v>
      </c>
      <c r="D9" s="5" t="n">
        <v>1014.0</v>
      </c>
      <c r="E9" s="6" t="n">
        <f si="0" t="shared"/>
        <v>2587.7712031558185</v>
      </c>
      <c r="F9" s="5" t="n">
        <v>105190.0</v>
      </c>
      <c r="G9" s="5" t="n">
        <v>3157.0</v>
      </c>
      <c r="H9" s="6" t="n">
        <f si="1" t="shared"/>
        <v>3231.9607222046243</v>
      </c>
      <c r="I9" t="s">
        <v>53</v>
      </c>
    </row>
    <row r="10" spans="1:9" x14ac:dyDescent="0.25">
      <c r="A10" s="16"/>
      <c r="B10" s="4" t="s">
        <v>10</v>
      </c>
      <c r="C10" s="5" t="n">
        <v>78863.0</v>
      </c>
      <c r="D10" s="5" t="n">
        <v>2783.0</v>
      </c>
      <c r="E10" s="6" t="n">
        <f si="0" t="shared"/>
        <v>2733.7405677326624</v>
      </c>
      <c r="F10" s="5" t="n">
        <v>344031.0</v>
      </c>
      <c r="G10" s="5" t="n">
        <v>9693.0</v>
      </c>
      <c r="H10" s="6" t="n">
        <f si="1" t="shared"/>
        <v>3449.27267099969</v>
      </c>
      <c r="I10" t="s">
        <v>53</v>
      </c>
    </row>
    <row r="11" spans="1:9" x14ac:dyDescent="0.25">
      <c r="A11" s="16"/>
      <c r="B11" s="4" t="s">
        <v>11</v>
      </c>
      <c r="C11" s="5" t="n">
        <v>21269.0</v>
      </c>
      <c r="D11" s="5" t="n">
        <v>1562.0</v>
      </c>
      <c r="E11" s="6" t="n">
        <f si="0" t="shared"/>
        <v>1261.651728553137</v>
      </c>
      <c r="F11" s="5" t="n">
        <v>95133.0</v>
      </c>
      <c r="G11" s="5" t="n">
        <v>5070.0</v>
      </c>
      <c r="H11" s="6" t="n">
        <f si="1" t="shared"/>
        <v>1776.3905325443786</v>
      </c>
      <c r="I11" t="s">
        <v>53</v>
      </c>
    </row>
    <row r="12" spans="1:9" x14ac:dyDescent="0.25">
      <c r="A12" s="16"/>
      <c r="B12" s="4" t="s">
        <v>12</v>
      </c>
      <c r="C12" s="5" t="n">
        <v>12520.0</v>
      </c>
      <c r="D12" s="5" t="n">
        <v>968.0</v>
      </c>
      <c r="E12" s="6" t="n">
        <f si="0" t="shared"/>
        <v>1193.388429752066</v>
      </c>
      <c r="F12" s="5" t="n">
        <v>56714.0</v>
      </c>
      <c r="G12" s="5" t="n">
        <v>3542.0</v>
      </c>
      <c r="H12" s="6" t="n">
        <f si="1" t="shared"/>
        <v>1501.1857707509882</v>
      </c>
      <c r="I12" t="s">
        <v>53</v>
      </c>
    </row>
    <row r="13" spans="1:9" x14ac:dyDescent="0.25">
      <c r="A13" s="16"/>
      <c r="B13" s="4" t="s">
        <v>13</v>
      </c>
      <c r="C13" s="5" t="n">
        <v>703.0</v>
      </c>
      <c r="D13" s="5" t="n">
        <v>8.0</v>
      </c>
      <c r="E13" s="6" t="n">
        <f si="0" t="shared"/>
        <v>8687.5</v>
      </c>
      <c r="F13" s="5" t="n">
        <v>2997.0</v>
      </c>
      <c r="G13" s="5" t="n">
        <v>26.0</v>
      </c>
      <c r="H13" s="6" t="n">
        <f si="1" t="shared"/>
        <v>11426.923076923078</v>
      </c>
      <c r="I13" t="s">
        <v>53</v>
      </c>
    </row>
    <row r="14" spans="1:9" x14ac:dyDescent="0.25">
      <c r="A14" s="16"/>
      <c r="B14" s="4" t="s">
        <v>14</v>
      </c>
      <c r="C14" s="5" t="n">
        <v>78941.0</v>
      </c>
      <c r="D14" s="5" t="n">
        <v>8326.0</v>
      </c>
      <c r="E14" s="6" t="n">
        <f si="0" t="shared"/>
        <v>848.1263511890464</v>
      </c>
      <c r="F14" s="5" t="n">
        <v>347040.0</v>
      </c>
      <c r="G14" s="5" t="n">
        <v>27538.0</v>
      </c>
      <c r="H14" s="6" t="n">
        <f si="1" t="shared"/>
        <v>1160.2222383615367</v>
      </c>
      <c r="I14" t="s">
        <v>53</v>
      </c>
    </row>
    <row r="15" spans="1:9" x14ac:dyDescent="0.25">
      <c r="A15" s="16"/>
      <c r="B15" s="4" t="s">
        <v>15</v>
      </c>
      <c r="C15" s="5" t="n">
        <v>671.0</v>
      </c>
      <c r="D15" s="5" t="n">
        <v>228.0</v>
      </c>
      <c r="E15" s="6" t="n">
        <f si="0" t="shared"/>
        <v>194.2982456140351</v>
      </c>
      <c r="F15" s="5" t="n">
        <v>4262.0</v>
      </c>
      <c r="G15" s="5" t="n">
        <v>777.0</v>
      </c>
      <c r="H15" s="6" t="n">
        <f si="1" t="shared"/>
        <v>448.51994851994857</v>
      </c>
      <c r="I15" t="s">
        <v>53</v>
      </c>
    </row>
    <row r="16" spans="1:9" x14ac:dyDescent="0.25">
      <c r="A16" s="16"/>
      <c r="B16" s="4" t="s">
        <v>16</v>
      </c>
      <c r="C16" s="5" t="n">
        <v>3297.0</v>
      </c>
      <c r="D16" s="5" t="n">
        <v>1500.0</v>
      </c>
      <c r="E16" s="6" t="n">
        <f si="0" t="shared"/>
        <v>119.8</v>
      </c>
      <c r="F16" s="5" t="n">
        <v>20469.0</v>
      </c>
      <c r="G16" s="5" t="n">
        <v>6481.0</v>
      </c>
      <c r="H16" s="6" t="n">
        <f si="1" t="shared"/>
        <v>215.83089029470761</v>
      </c>
      <c r="I16" t="s">
        <v>53</v>
      </c>
    </row>
    <row r="17" spans="1:9" x14ac:dyDescent="0.25">
      <c r="A17" s="16"/>
      <c r="B17" s="4" t="s">
        <v>17</v>
      </c>
      <c r="C17" s="5" t="n">
        <v>10020.0</v>
      </c>
      <c r="D17" s="5" t="n">
        <v>2480.0</v>
      </c>
      <c r="E17" s="6" t="n">
        <f si="0" t="shared"/>
        <v>304.0322580645161</v>
      </c>
      <c r="F17" s="5" t="n">
        <v>49545.0</v>
      </c>
      <c r="G17" s="5" t="n">
        <v>7653.0</v>
      </c>
      <c r="H17" s="6" t="n">
        <f si="1" t="shared"/>
        <v>547.3931791454331</v>
      </c>
      <c r="I17" t="s">
        <v>53</v>
      </c>
    </row>
    <row r="18" spans="1:9" x14ac:dyDescent="0.25">
      <c r="A18" s="16"/>
      <c r="B18" s="4" t="s">
        <v>18</v>
      </c>
      <c r="C18" s="5" t="n">
        <v>6864.0</v>
      </c>
      <c r="D18" s="5" t="n">
        <v>2518.0</v>
      </c>
      <c r="E18" s="6" t="n">
        <f si="0" t="shared"/>
        <v>172.59729944400317</v>
      </c>
      <c r="F18" s="5" t="n">
        <v>37821.0</v>
      </c>
      <c r="G18" s="5" t="n">
        <v>8703.0</v>
      </c>
      <c r="H18" s="6" t="n">
        <f si="1" t="shared"/>
        <v>334.57428472940364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171.0</v>
      </c>
      <c r="D19" s="5" t="n">
        <f>D20-D3-D4-D5-D6-D7-D8-D9-D10-D11-D12-D13-D14-D15-D16-D17-D18</f>
        <v>45.0</v>
      </c>
      <c r="E19" s="6" t="n">
        <f si="0" t="shared"/>
        <v>280.0</v>
      </c>
      <c r="F19" s="5" t="n">
        <f>F20-F3-F4-F5-F6-F7-F8-F9-F10-F11-F12-F13-F14-F15-F16-F17-F18</f>
        <v>981.0</v>
      </c>
      <c r="G19" s="5" t="n">
        <f>G20-G3-G4-G5-G6-G7-G8-G9-G10-G11-G12-G13-G14-G15-G16-G17-G18</f>
        <v>242.0</v>
      </c>
      <c r="H19" s="6" t="n">
        <f si="1" t="shared"/>
        <v>305.3719008264463</v>
      </c>
      <c r="I19" t="s">
        <v>53</v>
      </c>
    </row>
    <row r="20" spans="1:9" x14ac:dyDescent="0.25">
      <c r="A20" s="17"/>
      <c r="B20" s="4" t="s">
        <v>20</v>
      </c>
      <c r="C20" s="5" t="n">
        <v>1021676.0</v>
      </c>
      <c r="D20" s="5" t="n">
        <v>40673.0</v>
      </c>
      <c r="E20" s="6" t="n">
        <f si="0" t="shared"/>
        <v>2411.926831067293</v>
      </c>
      <c r="F20" s="5" t="n">
        <v>4427993.0</v>
      </c>
      <c r="G20" s="5" t="n">
        <v>194913.0</v>
      </c>
      <c r="H20" s="6" t="n">
        <f si="1" t="shared"/>
        <v>2171.7792040551426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47777.0</v>
      </c>
      <c r="D21" s="5" t="n">
        <v>17664.0</v>
      </c>
      <c r="E21" s="6" t="n">
        <f si="0" t="shared"/>
        <v>170.4766757246377</v>
      </c>
      <c r="F21" s="5" t="n">
        <v>224637.0</v>
      </c>
      <c r="G21" s="5" t="n">
        <v>61545.0</v>
      </c>
      <c r="H21" s="6" t="n">
        <f si="1" t="shared"/>
        <v>264.9963441384353</v>
      </c>
      <c r="I21" t="s">
        <v>53</v>
      </c>
    </row>
    <row r="22" spans="1:9" x14ac:dyDescent="0.25">
      <c r="A22" s="16"/>
      <c r="B22" s="4" t="s">
        <v>23</v>
      </c>
      <c r="C22" s="5" t="n">
        <v>8594.0</v>
      </c>
      <c r="D22" s="5" t="n">
        <v>3262.0</v>
      </c>
      <c r="E22" s="6" t="n">
        <f si="0" t="shared"/>
        <v>163.45800122624158</v>
      </c>
      <c r="F22" s="5" t="n">
        <v>39757.0</v>
      </c>
      <c r="G22" s="5" t="n">
        <v>9164.0</v>
      </c>
      <c r="H22" s="6" t="n">
        <f si="1" t="shared"/>
        <v>333.8389349628983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17.0</v>
      </c>
      <c r="D23" s="5" t="n">
        <f>D24-D21-D22</f>
        <v>11.0</v>
      </c>
      <c r="E23" s="6" t="n">
        <f si="0" t="shared"/>
        <v>54.54545454545454</v>
      </c>
      <c r="F23" s="5" t="n">
        <f>F24-F21-F22</f>
        <v>94.0</v>
      </c>
      <c r="G23" s="5" t="n">
        <f>G24-G21-G22</f>
        <v>65.0</v>
      </c>
      <c r="H23" s="6" t="n">
        <f si="1" t="shared"/>
        <v>44.61538461538461</v>
      </c>
      <c r="I23" t="s">
        <v>53</v>
      </c>
    </row>
    <row r="24" spans="1:9" x14ac:dyDescent="0.25">
      <c r="A24" s="17"/>
      <c r="B24" s="4" t="s">
        <v>25</v>
      </c>
      <c r="C24" s="5" t="n">
        <v>56388.0</v>
      </c>
      <c r="D24" s="5" t="n">
        <v>20937.0</v>
      </c>
      <c r="E24" s="6" t="n">
        <f si="0" t="shared"/>
        <v>169.3222524717008</v>
      </c>
      <c r="F24" s="5" t="n">
        <v>264488.0</v>
      </c>
      <c r="G24" s="5" t="n">
        <v>70774.0</v>
      </c>
      <c r="H24" s="6" t="n">
        <f si="1" t="shared"/>
        <v>273.70785881821007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6485.0</v>
      </c>
      <c r="D25" s="5" t="n">
        <v>480.0</v>
      </c>
      <c r="E25" s="6" t="n">
        <f si="0" t="shared"/>
        <v>1251.0416666666665</v>
      </c>
      <c r="F25" s="5" t="n">
        <v>30081.0</v>
      </c>
      <c r="G25" s="5" t="n">
        <v>1683.0</v>
      </c>
      <c r="H25" s="6" t="n">
        <f si="1" t="shared"/>
        <v>1687.3440285204993</v>
      </c>
      <c r="I25" t="s">
        <v>53</v>
      </c>
    </row>
    <row r="26" spans="1:9" x14ac:dyDescent="0.25">
      <c r="A26" s="16"/>
      <c r="B26" s="4" t="s">
        <v>28</v>
      </c>
      <c r="C26" s="5" t="n">
        <v>9203.0</v>
      </c>
      <c r="D26" s="5" t="n">
        <v>1090.0</v>
      </c>
      <c r="E26" s="6" t="n">
        <f si="0" t="shared"/>
        <v>744.3119266055046</v>
      </c>
      <c r="F26" s="5" t="n">
        <v>37278.0</v>
      </c>
      <c r="G26" s="5" t="n">
        <v>2860.0</v>
      </c>
      <c r="H26" s="6" t="n">
        <f si="1" t="shared"/>
        <v>1203.4265734265734</v>
      </c>
      <c r="I26" t="s">
        <v>53</v>
      </c>
    </row>
    <row r="27" spans="1:9" x14ac:dyDescent="0.25">
      <c r="A27" s="16"/>
      <c r="B27" s="4" t="s">
        <v>29</v>
      </c>
      <c r="C27" s="5" t="n">
        <v>6389.0</v>
      </c>
      <c r="D27" s="5" t="n">
        <v>14.0</v>
      </c>
      <c r="E27" s="6" t="n">
        <f si="0" t="shared"/>
        <v>45535.71428571428</v>
      </c>
      <c r="F27" s="5" t="n">
        <v>20870.0</v>
      </c>
      <c r="G27" s="5" t="n">
        <v>63.0</v>
      </c>
      <c r="H27" s="6" t="n">
        <f si="1" t="shared"/>
        <v>33026.98412698413</v>
      </c>
      <c r="I27" t="s">
        <v>53</v>
      </c>
    </row>
    <row r="28" spans="1:9" x14ac:dyDescent="0.25">
      <c r="A28" s="16"/>
      <c r="B28" s="4" t="s">
        <v>30</v>
      </c>
      <c r="C28" s="5" t="n">
        <v>3046.0</v>
      </c>
      <c r="D28" s="5" t="n">
        <v>399.0</v>
      </c>
      <c r="E28" s="6" t="n">
        <f si="0" t="shared"/>
        <v>663.4085213032581</v>
      </c>
      <c r="F28" s="5" t="n">
        <v>12359.0</v>
      </c>
      <c r="G28" s="5" t="n">
        <v>1439.0</v>
      </c>
      <c r="H28" s="6" t="n">
        <f si="1" t="shared"/>
        <v>758.860319666435</v>
      </c>
      <c r="I28" t="s">
        <v>53</v>
      </c>
    </row>
    <row r="29" spans="1:9" x14ac:dyDescent="0.25">
      <c r="A29" s="16"/>
      <c r="B29" s="4" t="s">
        <v>31</v>
      </c>
      <c r="C29" s="5" t="n">
        <v>72.0</v>
      </c>
      <c r="D29" s="5" t="n">
        <v>29.0</v>
      </c>
      <c r="E29" s="6" t="n">
        <f si="0" t="shared"/>
        <v>148.27586206896552</v>
      </c>
      <c r="F29" s="5" t="n">
        <v>152.0</v>
      </c>
      <c r="G29" s="5" t="n">
        <v>66.0</v>
      </c>
      <c r="H29" s="6" t="n">
        <f si="1" t="shared"/>
        <v>130.3030303030303</v>
      </c>
      <c r="I29" t="s">
        <v>53</v>
      </c>
    </row>
    <row r="30" spans="1:9" x14ac:dyDescent="0.25">
      <c r="A30" s="16"/>
      <c r="B30" s="4" t="s">
        <v>32</v>
      </c>
      <c r="C30" s="5" t="n">
        <v>2835.0</v>
      </c>
      <c r="D30" s="5" t="n">
        <v>858.0</v>
      </c>
      <c r="E30" s="6" t="n">
        <f si="0" t="shared"/>
        <v>230.41958041958043</v>
      </c>
      <c r="F30" s="5" t="n">
        <v>12905.0</v>
      </c>
      <c r="G30" s="5" t="n">
        <v>2413.0</v>
      </c>
      <c r="H30" s="6" t="n">
        <f si="1" t="shared"/>
        <v>434.8114380439287</v>
      </c>
      <c r="I30" t="s">
        <v>53</v>
      </c>
    </row>
    <row r="31" spans="1:9" x14ac:dyDescent="0.25">
      <c r="A31" s="16"/>
      <c r="B31" s="4" t="s">
        <v>33</v>
      </c>
      <c r="C31" s="5" t="n">
        <v>5903.0</v>
      </c>
      <c r="D31" s="5" t="n">
        <v>55.0</v>
      </c>
      <c r="E31" s="6" t="n">
        <f si="0" t="shared"/>
        <v>10632.727272727272</v>
      </c>
      <c r="F31" s="5" t="n">
        <v>25527.0</v>
      </c>
      <c r="G31" s="5" t="n">
        <v>154.0</v>
      </c>
      <c r="H31" s="6" t="n">
        <f si="1" t="shared"/>
        <v>16475.974025974025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227.0</v>
      </c>
      <c r="D32" s="5" t="n">
        <f>D33-D25-D26-D27-D28-D29-D30-D31</f>
        <v>66.0</v>
      </c>
      <c r="E32" s="6" t="n">
        <f si="0" t="shared"/>
        <v>243.93939393939394</v>
      </c>
      <c r="F32" s="5" t="n">
        <f>F33-F25-F26-F27-F28-F29-F30-F31</f>
        <v>901.0</v>
      </c>
      <c r="G32" s="5" t="n">
        <f>G33-G25-G26-G27-G28-G29-G30-G31</f>
        <v>270.0</v>
      </c>
      <c r="H32" s="6" t="n">
        <f si="1" t="shared"/>
        <v>233.7037037037037</v>
      </c>
      <c r="I32" t="s">
        <v>53</v>
      </c>
    </row>
    <row r="33" spans="1:9" x14ac:dyDescent="0.25">
      <c r="A33" s="17"/>
      <c r="B33" s="4" t="s">
        <v>35</v>
      </c>
      <c r="C33" s="5" t="n">
        <v>34160.0</v>
      </c>
      <c r="D33" s="5" t="n">
        <v>2991.0</v>
      </c>
      <c r="E33" s="6" t="n">
        <f si="0" t="shared"/>
        <v>1042.0929455031762</v>
      </c>
      <c r="F33" s="5" t="n">
        <v>140073.0</v>
      </c>
      <c r="G33" s="5" t="n">
        <v>8948.0</v>
      </c>
      <c r="H33" s="6" t="n">
        <f si="1" t="shared"/>
        <v>1465.4112650871702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11337.0</v>
      </c>
      <c r="D34" s="5" t="n">
        <v>1623.0</v>
      </c>
      <c r="E34" s="6" t="n">
        <f si="0" t="shared"/>
        <v>598.5212569316081</v>
      </c>
      <c r="F34" s="5" t="n">
        <v>64160.0</v>
      </c>
      <c r="G34" s="5" t="n">
        <v>5888.0</v>
      </c>
      <c r="H34" s="6" t="n">
        <f si="1" t="shared"/>
        <v>989.6739130434784</v>
      </c>
      <c r="I34" t="s">
        <v>53</v>
      </c>
    </row>
    <row r="35" spans="1:9" x14ac:dyDescent="0.25">
      <c r="A35" s="16"/>
      <c r="B35" s="4" t="s">
        <v>38</v>
      </c>
      <c r="C35" s="5" t="n">
        <v>1788.0</v>
      </c>
      <c r="D35" s="5" t="n">
        <v>505.0</v>
      </c>
      <c r="E35" s="6" t="n">
        <f si="0" t="shared"/>
        <v>254.05940594059408</v>
      </c>
      <c r="F35" s="5" t="n">
        <v>13145.0</v>
      </c>
      <c r="G35" s="5" t="n">
        <v>1198.0</v>
      </c>
      <c r="H35" s="6" t="n">
        <f si="1" t="shared"/>
        <v>997.2454090150251</v>
      </c>
      <c r="I35" t="s">
        <v>53</v>
      </c>
    </row>
    <row r="36" spans="1:9" x14ac:dyDescent="0.25">
      <c r="A36" s="16"/>
      <c r="B36" s="4" t="s">
        <v>47</v>
      </c>
      <c r="C36" s="5" t="n">
        <v>1096.0</v>
      </c>
      <c r="D36" s="5" t="n">
        <v>14.0</v>
      </c>
      <c r="E36" s="6" t="n">
        <f si="0" t="shared"/>
        <v>7728.571428571429</v>
      </c>
      <c r="F36" s="5" t="n">
        <v>5497.0</v>
      </c>
      <c r="G36" s="5" t="n">
        <v>148.0</v>
      </c>
      <c r="H36" s="6" t="n">
        <f si="1" t="shared"/>
        <v>3614.1891891891896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22.0</v>
      </c>
      <c r="D37" s="5" t="n">
        <f>D38-D34-D35-D36</f>
        <v>4.0</v>
      </c>
      <c r="E37" s="6" t="n">
        <f si="0" t="shared"/>
        <v>450.0</v>
      </c>
      <c r="F37" s="5" t="n">
        <f>F38-F34-F35-F36</f>
        <v>51.0</v>
      </c>
      <c r="G37" s="5" t="n">
        <f>G38-G34-G35-G36</f>
        <v>29.0</v>
      </c>
      <c r="H37" s="6" t="n">
        <f si="1" t="shared"/>
        <v>75.86206896551724</v>
      </c>
      <c r="I37" t="s">
        <v>53</v>
      </c>
    </row>
    <row r="38" spans="1:9" x14ac:dyDescent="0.25">
      <c r="A38" s="16"/>
      <c r="B38" s="7" t="s">
        <v>40</v>
      </c>
      <c r="C38" s="5" t="n">
        <v>14243.0</v>
      </c>
      <c r="D38" s="5" t="n">
        <v>2146.0</v>
      </c>
      <c r="E38" s="6" t="n">
        <f si="0" t="shared"/>
        <v>563.699906803355</v>
      </c>
      <c r="F38" s="5" t="n">
        <v>82853.0</v>
      </c>
      <c r="G38" s="5" t="n">
        <v>7263.0</v>
      </c>
      <c r="H38" s="6" t="n">
        <f si="1" t="shared"/>
        <v>1040.7545091559962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3.0</v>
      </c>
      <c r="D39" s="5" t="n">
        <v>10.0</v>
      </c>
      <c r="E39" s="6" t="n">
        <f si="0" t="shared"/>
        <v>-70.0</v>
      </c>
      <c r="F39" s="5" t="n">
        <v>45.0</v>
      </c>
      <c r="G39" s="5" t="n">
        <v>34.0</v>
      </c>
      <c r="H39" s="6" t="n">
        <f si="1" t="shared"/>
        <v>32.35294117647059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11.0</v>
      </c>
      <c r="D40" s="5" t="n">
        <f>D41-D39</f>
        <v>11.0</v>
      </c>
      <c r="E40" s="6" t="n">
        <f si="0" t="shared"/>
        <v>0.0</v>
      </c>
      <c r="F40" s="5" t="n">
        <f>F41-F39</f>
        <v>110.0</v>
      </c>
      <c r="G40" s="5" t="n">
        <f>G41-G39</f>
        <v>44.0</v>
      </c>
      <c r="H40" s="6" t="n">
        <f si="1" t="shared"/>
        <v>150.0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14.0</v>
      </c>
      <c r="D41" s="5" t="n">
        <v>21.0</v>
      </c>
      <c r="E41" s="6" t="n">
        <f si="0" t="shared"/>
        <v>-33.333333333333336</v>
      </c>
      <c r="F41" s="5" t="n">
        <v>155.0</v>
      </c>
      <c r="G41" s="5" t="n">
        <v>78.0</v>
      </c>
      <c r="H41" s="6" t="n">
        <f si="1" t="shared"/>
        <v>98.71794871794873</v>
      </c>
      <c r="I41" t="s">
        <v>53</v>
      </c>
    </row>
    <row r="42" spans="1:9" x14ac:dyDescent="0.25">
      <c r="A42" s="9"/>
      <c r="B42" s="4" t="s">
        <v>45</v>
      </c>
      <c r="C42" s="5" t="n">
        <v>4753.0</v>
      </c>
      <c r="D42" s="5" t="n">
        <v>102.0</v>
      </c>
      <c r="E42" s="6" t="n">
        <f si="0" t="shared"/>
        <v>4559.803921568628</v>
      </c>
      <c r="F42" s="5" t="n">
        <v>9389.0</v>
      </c>
      <c r="G42" s="5" t="n">
        <v>548.0</v>
      </c>
      <c r="H42" s="6" t="n">
        <f si="1" t="shared"/>
        <v>1613.3211678832115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1131234.0</v>
      </c>
      <c r="D43" s="5" t="n">
        <f>D20+D24+D33+D38+D41+D42</f>
        <v>66870.0</v>
      </c>
      <c r="E43" s="6" t="n">
        <f si="0" t="shared"/>
        <v>1591.6913414087035</v>
      </c>
      <c r="F43" s="5" t="n">
        <f>F20+F24+F33+F38+F41+F42</f>
        <v>4924951.0</v>
      </c>
      <c r="G43" s="5" t="n">
        <f>G20+G24+G33+G38+G41+G42</f>
        <v>282524.0</v>
      </c>
      <c r="H43" s="6" t="n">
        <f si="1" t="shared"/>
        <v>1643.1973920799649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