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<sst xmlns="http://schemas.openxmlformats.org/spreadsheetml/2006/main" count="118" uniqueCount="73">
  <si>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</si>
  <si>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</si>
  <si>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</si>
  <si>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</si>
  <si>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</si>
  <si>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</si>
  <si>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</si>
  <si>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</si>
  <si>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</si>
  <si>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</si>
  <si>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</si>
  <si>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</si>
  <si>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</si>
  <si>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</si>
  <si>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</si>
  <si>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</si>
  <si>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</si>
  <si>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</si>
  <si>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</si>
  <si>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</si>
  <si>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</si>
  <si>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</si>
  <si>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</si>
  <si>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</si>
  <si>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</si>
  <si>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</si>
  <si>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</si>
  <si>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</si>
  <si>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</si>
  <si>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</si>
  <si>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</si>
  <si>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</si>
  <si>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</si>
  <si>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</si>
  <si>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</si>
  <si>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</si>
  <si>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</si>
  <si>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</si>
  <si>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</si>
  <si>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</si>
  <si>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</si>
  <si>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</si>
  <si>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</si>
  <si>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</si>
  <si>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</si>
  <si>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</si>
  <si>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</si>
  <si>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</si>
  <si>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</si>
  <si>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</si>
  <si>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</si>
  <si>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</si>
  <si>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</si>
  <si>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</si>
  <si>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</si>
  <si>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</si>
  <si>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</si>
  <si>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</si>
  <si>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</si>
  <si>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</si>
  <si>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</si>
  <si>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</si>
  <si>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</si>
  <si>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</si>
  <si>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</si>
  <si>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</si>
  <si>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</si>
  <si>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</si>
  <si>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</si>
  <si>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</si>
  <si>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</si>
  <si>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112年1至6月來臺旅客人次～按停留夜數分
Table 1-8  Visitor Arrivals  by Length of Stay,
January-June,2023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</si>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</sst>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16856.0</v>
      </c>
      <c r="E3" s="4" t="n">
        <v>39663.0</v>
      </c>
      <c r="F3" s="4" t="n">
        <v>93267.0</v>
      </c>
      <c r="G3" s="4" t="n">
        <v>103266.0</v>
      </c>
      <c r="H3" s="4" t="n">
        <v>106391.0</v>
      </c>
      <c r="I3" s="4" t="n">
        <v>33297.0</v>
      </c>
      <c r="J3" s="4" t="n">
        <v>6289.0</v>
      </c>
      <c r="K3" s="4" t="n">
        <v>1029.0</v>
      </c>
      <c r="L3" s="4" t="n">
        <v>643.0</v>
      </c>
      <c r="M3" s="4" t="n">
        <v>32704.0</v>
      </c>
      <c r="N3" s="11" t="n">
        <f>SUM(D3:M3)</f>
        <v>433405.0</v>
      </c>
      <c r="O3" s="4" t="n">
        <v>4192711.0</v>
      </c>
      <c r="P3" s="4" t="n">
        <v>1958676.0</v>
      </c>
      <c r="Q3" s="11" t="n">
        <f>SUM(D3:L3)</f>
        <v>400701.0</v>
      </c>
      <c r="R3" s="6" t="n">
        <f ref="R3:R48" si="0" t="shared">IF(P3&lt;&gt;0,P3/SUM(D3:L3),0)</f>
        <v>4.888123563455045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1528.0</v>
      </c>
      <c r="E4" s="5" t="n">
        <v>1820.0</v>
      </c>
      <c r="F4" s="5" t="n">
        <v>2069.0</v>
      </c>
      <c r="G4" s="5" t="n">
        <v>2751.0</v>
      </c>
      <c r="H4" s="5" t="n">
        <v>6030.0</v>
      </c>
      <c r="I4" s="5" t="n">
        <v>8154.0</v>
      </c>
      <c r="J4" s="5" t="n">
        <v>5599.0</v>
      </c>
      <c r="K4" s="5" t="n">
        <v>3519.0</v>
      </c>
      <c r="L4" s="5" t="n">
        <v>3412.0</v>
      </c>
      <c r="M4" s="5" t="n">
        <v>37599.0</v>
      </c>
      <c r="N4" s="11" t="n">
        <f ref="N4:N14" si="1" t="shared">SUM(D4:M4)</f>
        <v>72481.0</v>
      </c>
      <c r="O4" s="5" t="n">
        <v>5197566.0</v>
      </c>
      <c r="P4" s="5" t="n">
        <v>710144.0</v>
      </c>
      <c r="Q4" s="11" t="n">
        <f ref="Q4:Q48" si="2" t="shared">SUM(D4:L4)</f>
        <v>34882.0</v>
      </c>
      <c r="R4" s="6" t="n">
        <f si="0" t="shared"/>
        <v>20.35846568430709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20607.0</v>
      </c>
      <c r="E5" s="5" t="n">
        <v>69962.0</v>
      </c>
      <c r="F5" s="5" t="n">
        <v>92763.0</v>
      </c>
      <c r="G5" s="5" t="n">
        <v>40914.0</v>
      </c>
      <c r="H5" s="5" t="n">
        <v>35096.0</v>
      </c>
      <c r="I5" s="5" t="n">
        <v>18633.0</v>
      </c>
      <c r="J5" s="5" t="n">
        <v>9360.0</v>
      </c>
      <c r="K5" s="5" t="n">
        <v>7391.0</v>
      </c>
      <c r="L5" s="5" t="n">
        <v>5252.0</v>
      </c>
      <c r="M5" s="5" t="n">
        <v>28183.0</v>
      </c>
      <c r="N5" s="11" t="n">
        <f si="1" t="shared"/>
        <v>328161.0</v>
      </c>
      <c r="O5" s="5" t="n">
        <v>6535212.0</v>
      </c>
      <c r="P5" s="5" t="n">
        <v>1928995.0</v>
      </c>
      <c r="Q5" s="11" t="n">
        <f si="2" t="shared"/>
        <v>299978.0</v>
      </c>
      <c r="R5" s="6" t="n">
        <f si="0" t="shared"/>
        <v>6.430454900026002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7096.0</v>
      </c>
      <c r="E6" s="5" t="n">
        <v>41120.0</v>
      </c>
      <c r="F6" s="5" t="n">
        <v>166426.0</v>
      </c>
      <c r="G6" s="5" t="n">
        <v>49332.0</v>
      </c>
      <c r="H6" s="5" t="n">
        <v>24613.0</v>
      </c>
      <c r="I6" s="5" t="n">
        <v>8283.0</v>
      </c>
      <c r="J6" s="5" t="n">
        <v>3416.0</v>
      </c>
      <c r="K6" s="5" t="n">
        <v>2500.0</v>
      </c>
      <c r="L6" s="5" t="n">
        <v>1749.0</v>
      </c>
      <c r="M6" s="5" t="n">
        <v>8704.0</v>
      </c>
      <c r="N6" s="11" t="n">
        <f si="1" t="shared"/>
        <v>313239.0</v>
      </c>
      <c r="O6" s="5" t="n">
        <v>2933635.0</v>
      </c>
      <c r="P6" s="5" t="n">
        <v>1326698.0</v>
      </c>
      <c r="Q6" s="11" t="n">
        <f si="2" t="shared"/>
        <v>304535.0</v>
      </c>
      <c r="R6" s="6" t="n">
        <f si="0" t="shared"/>
        <v>4.356471341553516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869.0</v>
      </c>
      <c r="E7" s="5" t="n">
        <v>688.0</v>
      </c>
      <c r="F7" s="5" t="n">
        <v>1158.0</v>
      </c>
      <c r="G7" s="5" t="n">
        <v>1378.0</v>
      </c>
      <c r="H7" s="5" t="n">
        <v>2517.0</v>
      </c>
      <c r="I7" s="5" t="n">
        <v>1643.0</v>
      </c>
      <c r="J7" s="5" t="n">
        <v>979.0</v>
      </c>
      <c r="K7" s="5" t="n">
        <v>1094.0</v>
      </c>
      <c r="L7" s="5" t="n">
        <v>546.0</v>
      </c>
      <c r="M7" s="5" t="n">
        <v>3815.0</v>
      </c>
      <c r="N7" s="11" t="n">
        <f si="1" t="shared"/>
        <v>14687.0</v>
      </c>
      <c r="O7" s="5" t="n">
        <v>1512075.0</v>
      </c>
      <c r="P7" s="5" t="n">
        <v>160494.0</v>
      </c>
      <c r="Q7" s="11" t="n">
        <f si="2" t="shared"/>
        <v>10872.0</v>
      </c>
      <c r="R7" s="6" t="n">
        <f si="0" t="shared"/>
        <v>14.762141280353202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423.0</v>
      </c>
      <c r="E8" s="5" t="n">
        <v>541.0</v>
      </c>
      <c r="F8" s="5" t="n">
        <v>725.0</v>
      </c>
      <c r="G8" s="5" t="n">
        <v>742.0</v>
      </c>
      <c r="H8" s="5" t="n">
        <v>1524.0</v>
      </c>
      <c r="I8" s="5" t="n">
        <v>1362.0</v>
      </c>
      <c r="J8" s="5" t="n">
        <v>674.0</v>
      </c>
      <c r="K8" s="5" t="n">
        <v>290.0</v>
      </c>
      <c r="L8" s="5" t="n">
        <v>148.0</v>
      </c>
      <c r="M8" s="5" t="n">
        <v>679.0</v>
      </c>
      <c r="N8" s="11" t="n">
        <f si="1" t="shared"/>
        <v>7108.0</v>
      </c>
      <c r="O8" s="5" t="n">
        <v>282857.0</v>
      </c>
      <c r="P8" s="5" t="n">
        <v>68694.0</v>
      </c>
      <c r="Q8" s="11" t="n">
        <f si="2" t="shared"/>
        <v>6429.0</v>
      </c>
      <c r="R8" s="6" t="n">
        <f si="0" t="shared"/>
        <v>10.685020998600093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10204.0</v>
      </c>
      <c r="E9" s="5" t="n">
        <v>3676.0</v>
      </c>
      <c r="F9" s="5" t="n">
        <v>10342.0</v>
      </c>
      <c r="G9" s="5" t="n">
        <v>23922.0</v>
      </c>
      <c r="H9" s="5" t="n">
        <v>87436.0</v>
      </c>
      <c r="I9" s="5" t="n">
        <v>36658.0</v>
      </c>
      <c r="J9" s="5" t="n">
        <v>7900.0</v>
      </c>
      <c r="K9" s="5" t="n">
        <v>3345.0</v>
      </c>
      <c r="L9" s="5" t="n">
        <v>2556.0</v>
      </c>
      <c r="M9" s="5" t="n">
        <v>21896.0</v>
      </c>
      <c r="N9" s="11" t="n">
        <f si="1" t="shared"/>
        <v>207935.0</v>
      </c>
      <c r="O9" s="5" t="n">
        <v>1.4100257E7</v>
      </c>
      <c r="P9" s="5" t="n">
        <v>1543276.0</v>
      </c>
      <c r="Q9" s="11" t="n">
        <f si="2" t="shared"/>
        <v>186039.0</v>
      </c>
      <c r="R9" s="6" t="n">
        <f si="0" t="shared"/>
        <v>8.295443428528428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4003.0</v>
      </c>
      <c r="E10" s="5" t="n">
        <v>6493.0</v>
      </c>
      <c r="F10" s="5" t="n">
        <v>14698.0</v>
      </c>
      <c r="G10" s="5" t="n">
        <v>27241.0</v>
      </c>
      <c r="H10" s="5" t="n">
        <v>88900.0</v>
      </c>
      <c r="I10" s="5" t="n">
        <v>51888.0</v>
      </c>
      <c r="J10" s="5" t="n">
        <v>5753.0</v>
      </c>
      <c r="K10" s="5" t="n">
        <v>1205.0</v>
      </c>
      <c r="L10" s="5" t="n">
        <v>580.0</v>
      </c>
      <c r="M10" s="5" t="n">
        <v>2342.0</v>
      </c>
      <c r="N10" s="11" t="n">
        <f si="1" t="shared"/>
        <v>203103.0</v>
      </c>
      <c r="O10" s="5" t="n">
        <v>1914087.0</v>
      </c>
      <c r="P10" s="5" t="n">
        <v>1421134.0</v>
      </c>
      <c r="Q10" s="11" t="n">
        <f si="2" t="shared"/>
        <v>200761.0</v>
      </c>
      <c r="R10" s="6" t="n">
        <f si="0" t="shared"/>
        <v>7.0787354117582595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6179.0</v>
      </c>
      <c r="E11" s="5" t="n">
        <v>1403.0</v>
      </c>
      <c r="F11" s="5" t="n">
        <v>2063.0</v>
      </c>
      <c r="G11" s="5" t="n">
        <v>2985.0</v>
      </c>
      <c r="H11" s="5" t="n">
        <v>11770.0</v>
      </c>
      <c r="I11" s="5" t="n">
        <v>12580.0</v>
      </c>
      <c r="J11" s="5" t="n">
        <v>3212.0</v>
      </c>
      <c r="K11" s="5" t="n">
        <v>3163.0</v>
      </c>
      <c r="L11" s="5" t="n">
        <v>1170.0</v>
      </c>
      <c r="M11" s="5" t="n">
        <v>42250.0</v>
      </c>
      <c r="N11" s="11" t="n">
        <f si="1" t="shared"/>
        <v>86775.0</v>
      </c>
      <c r="O11" s="5" t="n">
        <v>5.9343139E7</v>
      </c>
      <c r="P11" s="5" t="n">
        <v>532173.0</v>
      </c>
      <c r="Q11" s="11" t="n">
        <f si="2" t="shared"/>
        <v>44525.0</v>
      </c>
      <c r="R11" s="6" t="n">
        <f si="0" t="shared"/>
        <v>11.952229084783829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5165.0</v>
      </c>
      <c r="E12" s="5" t="n">
        <v>9959.0</v>
      </c>
      <c r="F12" s="5" t="n">
        <v>25844.0</v>
      </c>
      <c r="G12" s="5" t="n">
        <v>21358.0</v>
      </c>
      <c r="H12" s="5" t="n">
        <v>23583.0</v>
      </c>
      <c r="I12" s="5" t="n">
        <v>15502.0</v>
      </c>
      <c r="J12" s="5" t="n">
        <v>1764.0</v>
      </c>
      <c r="K12" s="5" t="n">
        <v>2216.0</v>
      </c>
      <c r="L12" s="5" t="n">
        <v>1158.0</v>
      </c>
      <c r="M12" s="5" t="n">
        <v>41157.0</v>
      </c>
      <c r="N12" s="11" t="n">
        <f si="1" t="shared"/>
        <v>147706.0</v>
      </c>
      <c r="O12" s="5" t="n">
        <v>5.013342E7</v>
      </c>
      <c r="P12" s="5" t="n">
        <v>723236.0</v>
      </c>
      <c r="Q12" s="11" t="n">
        <f si="2" t="shared"/>
        <v>106549.0</v>
      </c>
      <c r="R12" s="6" t="n">
        <f si="0" t="shared"/>
        <v>6.787825319805911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5515.0</v>
      </c>
      <c r="E13" s="5" t="n">
        <v>9787.0</v>
      </c>
      <c r="F13" s="5" t="n">
        <v>50449.0</v>
      </c>
      <c r="G13" s="5" t="n">
        <v>40033.0</v>
      </c>
      <c r="H13" s="5" t="n">
        <v>29876.0</v>
      </c>
      <c r="I13" s="5" t="n">
        <v>24599.0</v>
      </c>
      <c r="J13" s="5" t="n">
        <v>1618.0</v>
      </c>
      <c r="K13" s="5" t="n">
        <v>1952.0</v>
      </c>
      <c r="L13" s="5" t="n">
        <v>1589.0</v>
      </c>
      <c r="M13" s="5" t="n">
        <v>21174.0</v>
      </c>
      <c r="N13" s="11" t="n">
        <f si="1" t="shared"/>
        <v>186592.0</v>
      </c>
      <c r="O13" s="5" t="n">
        <v>2.1701734E7</v>
      </c>
      <c r="P13" s="5" t="n">
        <v>1035930.0</v>
      </c>
      <c r="Q13" s="11" t="n">
        <f si="2" t="shared"/>
        <v>165418.0</v>
      </c>
      <c r="R13" s="6" t="n">
        <f si="0" t="shared"/>
        <v>6.262498639809452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1115.0</v>
      </c>
      <c r="E14" s="5" t="n">
        <v>4417.0</v>
      </c>
      <c r="F14" s="5" t="n">
        <v>12361.0</v>
      </c>
      <c r="G14" s="5" t="n">
        <v>37870.0</v>
      </c>
      <c r="H14" s="5" t="n">
        <v>12342.0</v>
      </c>
      <c r="I14" s="5" t="n">
        <v>11264.0</v>
      </c>
      <c r="J14" s="5" t="n">
        <v>3732.0</v>
      </c>
      <c r="K14" s="5" t="n">
        <v>4513.0</v>
      </c>
      <c r="L14" s="5" t="n">
        <v>6193.0</v>
      </c>
      <c r="M14" s="5" t="n">
        <v>89670.0</v>
      </c>
      <c r="N14" s="11" t="n">
        <f si="1" t="shared"/>
        <v>183477.0</v>
      </c>
      <c r="O14" s="5" t="n">
        <v>1.01801507E8</v>
      </c>
      <c r="P14" s="5" t="n">
        <v>1183130.0</v>
      </c>
      <c r="Q14" s="11" t="n">
        <f si="2" t="shared"/>
        <v>93807.0</v>
      </c>
      <c r="R14" s="6" t="n">
        <f si="0" t="shared"/>
        <v>12.612385003251356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485.0</v>
      </c>
      <c r="E15" s="5" t="n">
        <f ref="E15:M15" si="3" t="shared">E16-E9-E10-E11-E12-E13-E14</f>
        <v>249.0</v>
      </c>
      <c r="F15" s="5" t="n">
        <f si="3" t="shared"/>
        <v>460.0</v>
      </c>
      <c r="G15" s="5" t="n">
        <f si="3" t="shared"/>
        <v>988.0</v>
      </c>
      <c r="H15" s="5" t="n">
        <f si="3" t="shared"/>
        <v>2040.0</v>
      </c>
      <c r="I15" s="5" t="n">
        <f si="3" t="shared"/>
        <v>1631.0</v>
      </c>
      <c r="J15" s="5" t="n">
        <f si="3" t="shared"/>
        <v>891.0</v>
      </c>
      <c r="K15" s="5" t="n">
        <f si="3" t="shared"/>
        <v>298.0</v>
      </c>
      <c r="L15" s="5" t="n">
        <f si="3" t="shared"/>
        <v>122.0</v>
      </c>
      <c r="M15" s="5" t="n">
        <f si="3" t="shared"/>
        <v>1540.0</v>
      </c>
      <c r="N15" s="5" t="n">
        <f ref="N15" si="4" t="shared">N16-N9-N10-N11-N12-N13-N14</f>
        <v>8704.0</v>
      </c>
      <c r="O15" s="5" t="n">
        <f>O16-O9-O10-O11-O12-O13-O14</f>
        <v>897356.0</v>
      </c>
      <c r="P15" s="5" t="n">
        <f>P16-P9-P10-P11-P12-P13-P14</f>
        <v>81313.0</v>
      </c>
      <c r="Q15" s="11" t="n">
        <f si="2" t="shared"/>
        <v>7164.0</v>
      </c>
      <c r="R15" s="6" t="n">
        <f si="0" t="shared"/>
        <v>11.350223338916805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32666.0</v>
      </c>
      <c r="E16" s="5" t="n">
        <v>35984.0</v>
      </c>
      <c r="F16" s="5" t="n">
        <v>116217.0</v>
      </c>
      <c r="G16" s="5" t="n">
        <v>154397.0</v>
      </c>
      <c r="H16" s="5" t="n">
        <v>255947.0</v>
      </c>
      <c r="I16" s="5" t="n">
        <v>154122.0</v>
      </c>
      <c r="J16" s="5" t="n">
        <v>24870.0</v>
      </c>
      <c r="K16" s="5" t="n">
        <v>16692.0</v>
      </c>
      <c r="L16" s="5" t="n">
        <v>13368.0</v>
      </c>
      <c r="M16" s="5" t="n">
        <v>220029.0</v>
      </c>
      <c r="N16" s="11" t="n">
        <f ref="N16:N48" si="5" t="shared">SUM(D16:M16)</f>
        <v>1024292.0</v>
      </c>
      <c r="O16" s="5" t="n">
        <v>2.498915E8</v>
      </c>
      <c r="P16" s="5" t="n">
        <v>6520192.0</v>
      </c>
      <c r="Q16" s="11" t="n">
        <f si="2" t="shared"/>
        <v>804263.0</v>
      </c>
      <c r="R16" s="6" t="n">
        <f si="0" t="shared"/>
        <v>8.107039612664016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459.0</v>
      </c>
      <c r="E17" s="5" t="n">
        <f ref="E17:M17" si="6" t="shared">E18-E16-E3-E4-E5-E6-E7-E8</f>
        <v>1335.0</v>
      </c>
      <c r="F17" s="5" t="n">
        <f si="6" t="shared"/>
        <v>1889.0</v>
      </c>
      <c r="G17" s="5" t="n">
        <f si="6" t="shared"/>
        <v>1375.0</v>
      </c>
      <c r="H17" s="5" t="n">
        <f si="6" t="shared"/>
        <v>1972.0</v>
      </c>
      <c r="I17" s="5" t="n">
        <f si="6" t="shared"/>
        <v>1210.0</v>
      </c>
      <c r="J17" s="5" t="n">
        <f si="6" t="shared"/>
        <v>498.0</v>
      </c>
      <c r="K17" s="5" t="n">
        <f si="6" t="shared"/>
        <v>558.0</v>
      </c>
      <c r="L17" s="5" t="n">
        <f si="6" t="shared"/>
        <v>178.0</v>
      </c>
      <c r="M17" s="5" t="n">
        <f si="6" t="shared"/>
        <v>1102.0</v>
      </c>
      <c r="N17" s="11" t="n">
        <f si="5" t="shared"/>
        <v>10576.0</v>
      </c>
      <c r="O17" s="5" t="n">
        <f>O18-O16-O3-O4-O5-O6-O7-O8</f>
        <v>653875.0</v>
      </c>
      <c r="P17" s="5" t="n">
        <f>P18-P16-P3-P4-P5-P6-P7-P8</f>
        <v>90707.0</v>
      </c>
      <c r="Q17" s="11" t="n">
        <f si="2" t="shared"/>
        <v>9474.0</v>
      </c>
      <c r="R17" s="6" t="n">
        <f si="0" t="shared"/>
        <v>9.574308634156639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80504.0</v>
      </c>
      <c r="E18" s="5" t="n">
        <v>191113.0</v>
      </c>
      <c r="F18" s="5" t="n">
        <v>474514.0</v>
      </c>
      <c r="G18" s="5" t="n">
        <v>354155.0</v>
      </c>
      <c r="H18" s="5" t="n">
        <v>434090.0</v>
      </c>
      <c r="I18" s="5" t="n">
        <v>226704.0</v>
      </c>
      <c r="J18" s="5" t="n">
        <v>51685.0</v>
      </c>
      <c r="K18" s="5" t="n">
        <v>33073.0</v>
      </c>
      <c r="L18" s="5" t="n">
        <v>25296.0</v>
      </c>
      <c r="M18" s="5" t="n">
        <v>332815.0</v>
      </c>
      <c r="N18" s="11" t="n">
        <f si="5" t="shared"/>
        <v>2203949.0</v>
      </c>
      <c r="O18" s="5" t="n">
        <v>2.71199431E8</v>
      </c>
      <c r="P18" s="5" t="n">
        <v>1.27646E7</v>
      </c>
      <c r="Q18" s="11" t="n">
        <f si="2" t="shared"/>
        <v>1871134.0</v>
      </c>
      <c r="R18" s="6" t="n">
        <f si="0" t="shared"/>
        <v>6.821852416769723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3220.0</v>
      </c>
      <c r="E19" s="5" t="n">
        <v>2451.0</v>
      </c>
      <c r="F19" s="5" t="n">
        <v>3651.0</v>
      </c>
      <c r="G19" s="5" t="n">
        <v>3536.0</v>
      </c>
      <c r="H19" s="5" t="n">
        <v>6338.0</v>
      </c>
      <c r="I19" s="5" t="n">
        <v>7672.0</v>
      </c>
      <c r="J19" s="5" t="n">
        <v>4614.0</v>
      </c>
      <c r="K19" s="5" t="n">
        <v>1941.0</v>
      </c>
      <c r="L19" s="5" t="n">
        <v>944.0</v>
      </c>
      <c r="M19" s="5" t="n">
        <v>5416.0</v>
      </c>
      <c r="N19" s="11" t="n">
        <f si="5" t="shared"/>
        <v>39783.0</v>
      </c>
      <c r="O19" s="5" t="n">
        <v>1221772.0</v>
      </c>
      <c r="P19" s="5" t="n">
        <v>407333.0</v>
      </c>
      <c r="Q19" s="11" t="n">
        <f si="2" t="shared"/>
        <v>34367.0</v>
      </c>
      <c r="R19" s="6" t="n">
        <f si="0" t="shared"/>
        <v>11.85244566008089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18253.0</v>
      </c>
      <c r="E20" s="5" t="n">
        <v>12682.0</v>
      </c>
      <c r="F20" s="5" t="n">
        <v>17435.0</v>
      </c>
      <c r="G20" s="5" t="n">
        <v>17169.0</v>
      </c>
      <c r="H20" s="5" t="n">
        <v>39914.0</v>
      </c>
      <c r="I20" s="5" t="n">
        <v>54784.0</v>
      </c>
      <c r="J20" s="5" t="n">
        <v>26478.0</v>
      </c>
      <c r="K20" s="5" t="n">
        <v>9758.0</v>
      </c>
      <c r="L20" s="5" t="n">
        <v>5554.0</v>
      </c>
      <c r="M20" s="5" t="n">
        <v>22471.0</v>
      </c>
      <c r="N20" s="11" t="n">
        <f si="5" t="shared"/>
        <v>224498.0</v>
      </c>
      <c r="O20" s="5" t="n">
        <v>5464398.0</v>
      </c>
      <c r="P20" s="5" t="n">
        <v>2404248.0</v>
      </c>
      <c r="Q20" s="11" t="n">
        <f si="2" t="shared"/>
        <v>202027.0</v>
      </c>
      <c r="R20" s="6" t="n">
        <f si="0" t="shared"/>
        <v>11.900627143896608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102.0</v>
      </c>
      <c r="E21" s="5" t="n">
        <v>61.0</v>
      </c>
      <c r="F21" s="5" t="n">
        <v>76.0</v>
      </c>
      <c r="G21" s="5" t="n">
        <v>114.0</v>
      </c>
      <c r="H21" s="5" t="n">
        <v>244.0</v>
      </c>
      <c r="I21" s="5" t="n">
        <v>182.0</v>
      </c>
      <c r="J21" s="5" t="n">
        <v>141.0</v>
      </c>
      <c r="K21" s="5" t="n">
        <v>72.0</v>
      </c>
      <c r="L21" s="5" t="n">
        <v>38.0</v>
      </c>
      <c r="M21" s="5" t="n">
        <v>231.0</v>
      </c>
      <c r="N21" s="11" t="n">
        <f si="5" t="shared"/>
        <v>1261.0</v>
      </c>
      <c r="O21" s="5" t="n">
        <v>78984.0</v>
      </c>
      <c r="P21" s="5" t="n">
        <v>13353.0</v>
      </c>
      <c r="Q21" s="11" t="n">
        <f si="2" t="shared"/>
        <v>1030.0</v>
      </c>
      <c r="R21" s="6" t="n">
        <f si="0" t="shared"/>
        <v>12.964077669902913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50.0</v>
      </c>
      <c r="E22" s="5" t="n">
        <v>68.0</v>
      </c>
      <c r="F22" s="5" t="n">
        <v>117.0</v>
      </c>
      <c r="G22" s="5" t="n">
        <v>135.0</v>
      </c>
      <c r="H22" s="5" t="n">
        <v>307.0</v>
      </c>
      <c r="I22" s="5" t="n">
        <v>224.0</v>
      </c>
      <c r="J22" s="5" t="n">
        <v>150.0</v>
      </c>
      <c r="K22" s="5" t="n">
        <v>94.0</v>
      </c>
      <c r="L22" s="5" t="n">
        <v>52.0</v>
      </c>
      <c r="M22" s="5" t="n">
        <v>208.0</v>
      </c>
      <c r="N22" s="11" t="n">
        <f si="5" t="shared"/>
        <v>1405.0</v>
      </c>
      <c r="O22" s="5" t="n">
        <v>78695.0</v>
      </c>
      <c r="P22" s="5" t="n">
        <v>16866.0</v>
      </c>
      <c r="Q22" s="11" t="n">
        <f si="2" t="shared"/>
        <v>1197.0</v>
      </c>
      <c r="R22" s="6" t="n">
        <f si="0" t="shared"/>
        <v>14.090225563909774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18.0</v>
      </c>
      <c r="E23" s="5" t="n">
        <v>25.0</v>
      </c>
      <c r="F23" s="5" t="n">
        <v>26.0</v>
      </c>
      <c r="G23" s="5" t="n">
        <v>22.0</v>
      </c>
      <c r="H23" s="5" t="n">
        <v>61.0</v>
      </c>
      <c r="I23" s="5" t="n">
        <v>70.0</v>
      </c>
      <c r="J23" s="5" t="n">
        <v>75.0</v>
      </c>
      <c r="K23" s="5" t="n">
        <v>42.0</v>
      </c>
      <c r="L23" s="5" t="n">
        <v>12.0</v>
      </c>
      <c r="M23" s="5" t="n">
        <v>73.0</v>
      </c>
      <c r="N23" s="11" t="n">
        <f si="5" t="shared"/>
        <v>424.0</v>
      </c>
      <c r="O23" s="5" t="n">
        <v>35564.0</v>
      </c>
      <c r="P23" s="5" t="n">
        <v>5641.0</v>
      </c>
      <c r="Q23" s="11" t="n">
        <f si="2" t="shared"/>
        <v>351.0</v>
      </c>
      <c r="R23" s="6" t="n">
        <f si="0" t="shared"/>
        <v>16.071225071225072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163.0</v>
      </c>
      <c r="E24" s="5" t="n">
        <f ref="E24:M24" si="7" t="shared">E25-E19-E20-E21-E22-E23</f>
        <v>185.0</v>
      </c>
      <c r="F24" s="5" t="n">
        <f si="7" t="shared"/>
        <v>273.0</v>
      </c>
      <c r="G24" s="5" t="n">
        <f si="7" t="shared"/>
        <v>284.0</v>
      </c>
      <c r="H24" s="5" t="n">
        <f si="7" t="shared"/>
        <v>507.0</v>
      </c>
      <c r="I24" s="5" t="n">
        <f si="7" t="shared"/>
        <v>630.0</v>
      </c>
      <c r="J24" s="5" t="n">
        <f si="7" t="shared"/>
        <v>578.0</v>
      </c>
      <c r="K24" s="5" t="n">
        <f si="7" t="shared"/>
        <v>345.0</v>
      </c>
      <c r="L24" s="5" t="n">
        <f si="7" t="shared"/>
        <v>286.0</v>
      </c>
      <c r="M24" s="5" t="n">
        <f si="7" t="shared"/>
        <v>1564.0</v>
      </c>
      <c r="N24" s="11" t="n">
        <f si="5" t="shared"/>
        <v>4815.0</v>
      </c>
      <c r="O24" s="5" t="n">
        <f>O25-O19-O20-O21-O22-O23</f>
        <v>788225.0</v>
      </c>
      <c r="P24" s="5" t="n">
        <f>P25-P19-P20-P21-P22-P23</f>
        <v>62607.0</v>
      </c>
      <c r="Q24" s="11" t="n">
        <f si="2" t="shared"/>
        <v>3251.0</v>
      </c>
      <c r="R24" s="6" t="n">
        <f si="0" t="shared"/>
        <v>19.257766840972007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21806.0</v>
      </c>
      <c r="E25" s="5" t="n">
        <v>15472.0</v>
      </c>
      <c r="F25" s="5" t="n">
        <v>21578.0</v>
      </c>
      <c r="G25" s="5" t="n">
        <v>21260.0</v>
      </c>
      <c r="H25" s="5" t="n">
        <v>47371.0</v>
      </c>
      <c r="I25" s="5" t="n">
        <v>63562.0</v>
      </c>
      <c r="J25" s="5" t="n">
        <v>32036.0</v>
      </c>
      <c r="K25" s="5" t="n">
        <v>12252.0</v>
      </c>
      <c r="L25" s="5" t="n">
        <v>6886.0</v>
      </c>
      <c r="M25" s="5" t="n">
        <v>29963.0</v>
      </c>
      <c r="N25" s="11" t="n">
        <f si="5" t="shared"/>
        <v>272186.0</v>
      </c>
      <c r="O25" s="5" t="n">
        <v>7667638.0</v>
      </c>
      <c r="P25" s="5" t="n">
        <v>2910048.0</v>
      </c>
      <c r="Q25" s="11" t="n">
        <f si="2" t="shared"/>
        <v>242223.0</v>
      </c>
      <c r="R25" s="6" t="n">
        <f si="0" t="shared"/>
        <v>12.013921056216793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189.0</v>
      </c>
      <c r="E26" s="5" t="n">
        <v>202.0</v>
      </c>
      <c r="F26" s="5" t="n">
        <v>219.0</v>
      </c>
      <c r="G26" s="5" t="n">
        <v>213.0</v>
      </c>
      <c r="H26" s="5" t="n">
        <v>390.0</v>
      </c>
      <c r="I26" s="5" t="n">
        <v>597.0</v>
      </c>
      <c r="J26" s="5" t="n">
        <v>338.0</v>
      </c>
      <c r="K26" s="5" t="n">
        <v>181.0</v>
      </c>
      <c r="L26" s="5" t="n">
        <v>135.0</v>
      </c>
      <c r="M26" s="5" t="n">
        <v>428.0</v>
      </c>
      <c r="N26" s="11" t="n">
        <f si="5" t="shared"/>
        <v>2892.0</v>
      </c>
      <c r="O26" s="5" t="n">
        <v>81355.0</v>
      </c>
      <c r="P26" s="5" t="n">
        <v>36532.0</v>
      </c>
      <c r="Q26" s="11" t="n">
        <f si="2" t="shared"/>
        <v>2464.0</v>
      </c>
      <c r="R26" s="6" t="n">
        <f si="0" t="shared"/>
        <v>14.8262987012987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853.0</v>
      </c>
      <c r="E27" s="5" t="n">
        <v>1162.0</v>
      </c>
      <c r="F27" s="5" t="n">
        <v>1347.0</v>
      </c>
      <c r="G27" s="5" t="n">
        <v>1232.0</v>
      </c>
      <c r="H27" s="5" t="n">
        <v>2508.0</v>
      </c>
      <c r="I27" s="5" t="n">
        <v>3737.0</v>
      </c>
      <c r="J27" s="5" t="n">
        <v>2215.0</v>
      </c>
      <c r="K27" s="5" t="n">
        <v>1248.0</v>
      </c>
      <c r="L27" s="5" t="n">
        <v>869.0</v>
      </c>
      <c r="M27" s="5" t="n">
        <v>3754.0</v>
      </c>
      <c r="N27" s="11" t="n">
        <f si="5" t="shared"/>
        <v>18925.0</v>
      </c>
      <c r="O27" s="5" t="n">
        <v>697375.0</v>
      </c>
      <c r="P27" s="5" t="n">
        <v>236607.0</v>
      </c>
      <c r="Q27" s="11" t="n">
        <f si="2" t="shared"/>
        <v>15171.0</v>
      </c>
      <c r="R27" s="6" t="n">
        <f si="0" t="shared"/>
        <v>15.596005536879574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1298.0</v>
      </c>
      <c r="E28" s="5" t="n">
        <v>1576.0</v>
      </c>
      <c r="F28" s="5" t="n">
        <v>1946.0</v>
      </c>
      <c r="G28" s="5" t="n">
        <v>1799.0</v>
      </c>
      <c r="H28" s="5" t="n">
        <v>3704.0</v>
      </c>
      <c r="I28" s="5" t="n">
        <v>5188.0</v>
      </c>
      <c r="J28" s="5" t="n">
        <v>3445.0</v>
      </c>
      <c r="K28" s="5" t="n">
        <v>1347.0</v>
      </c>
      <c r="L28" s="5" t="n">
        <v>737.0</v>
      </c>
      <c r="M28" s="5" t="n">
        <v>8797.0</v>
      </c>
      <c r="N28" s="11" t="n">
        <f si="5" t="shared"/>
        <v>29837.0</v>
      </c>
      <c r="O28" s="5" t="n">
        <v>581695.0</v>
      </c>
      <c r="P28" s="5" t="n">
        <v>284239.0</v>
      </c>
      <c r="Q28" s="11" t="n">
        <f si="2" t="shared"/>
        <v>21040.0</v>
      </c>
      <c r="R28" s="6" t="n">
        <f si="0" t="shared"/>
        <v>13.509458174904942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428.0</v>
      </c>
      <c r="E29" s="5" t="n">
        <v>657.0</v>
      </c>
      <c r="F29" s="5" t="n">
        <v>709.0</v>
      </c>
      <c r="G29" s="5" t="n">
        <v>697.0</v>
      </c>
      <c r="H29" s="5" t="n">
        <v>1166.0</v>
      </c>
      <c r="I29" s="5" t="n">
        <v>962.0</v>
      </c>
      <c r="J29" s="5" t="n">
        <v>468.0</v>
      </c>
      <c r="K29" s="5" t="n">
        <v>332.0</v>
      </c>
      <c r="L29" s="5" t="n">
        <v>187.0</v>
      </c>
      <c r="M29" s="5" t="n">
        <v>949.0</v>
      </c>
      <c r="N29" s="11" t="n">
        <f si="5" t="shared"/>
        <v>6555.0</v>
      </c>
      <c r="O29" s="5" t="n">
        <v>189612.0</v>
      </c>
      <c r="P29" s="5" t="n">
        <v>62427.0</v>
      </c>
      <c r="Q29" s="11" t="n">
        <f si="2" t="shared"/>
        <v>5606.0</v>
      </c>
      <c r="R29" s="6" t="n">
        <f si="0" t="shared"/>
        <v>11.135747413485552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803.0</v>
      </c>
      <c r="E30" s="5" t="n">
        <v>585.0</v>
      </c>
      <c r="F30" s="5" t="n">
        <v>738.0</v>
      </c>
      <c r="G30" s="5" t="n">
        <v>752.0</v>
      </c>
      <c r="H30" s="5" t="n">
        <v>1565.0</v>
      </c>
      <c r="I30" s="5" t="n">
        <v>1995.0</v>
      </c>
      <c r="J30" s="5" t="n">
        <v>1400.0</v>
      </c>
      <c r="K30" s="5" t="n">
        <v>659.0</v>
      </c>
      <c r="L30" s="5" t="n">
        <v>301.0</v>
      </c>
      <c r="M30" s="5" t="n">
        <v>1222.0</v>
      </c>
      <c r="N30" s="11" t="n">
        <f si="5" t="shared"/>
        <v>10020.0</v>
      </c>
      <c r="O30" s="5" t="n">
        <v>226258.0</v>
      </c>
      <c r="P30" s="5" t="n">
        <v>120404.0</v>
      </c>
      <c r="Q30" s="11" t="n">
        <f si="2" t="shared"/>
        <v>8798.0</v>
      </c>
      <c r="R30" s="6" t="n">
        <f si="0" t="shared"/>
        <v>13.685383041600364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236.0</v>
      </c>
      <c r="E31" s="5" t="n">
        <v>252.0</v>
      </c>
      <c r="F31" s="5" t="n">
        <v>358.0</v>
      </c>
      <c r="G31" s="5" t="n">
        <v>283.0</v>
      </c>
      <c r="H31" s="5" t="n">
        <v>626.0</v>
      </c>
      <c r="I31" s="5" t="n">
        <v>1007.0</v>
      </c>
      <c r="J31" s="5" t="n">
        <v>574.0</v>
      </c>
      <c r="K31" s="5" t="n">
        <v>206.0</v>
      </c>
      <c r="L31" s="5" t="n">
        <v>115.0</v>
      </c>
      <c r="M31" s="5" t="n">
        <v>479.0</v>
      </c>
      <c r="N31" s="11" t="n">
        <f si="5" t="shared"/>
        <v>4136.0</v>
      </c>
      <c r="O31" s="5" t="n">
        <v>92978.0</v>
      </c>
      <c r="P31" s="5" t="n">
        <v>47621.0</v>
      </c>
      <c r="Q31" s="11" t="n">
        <f si="2" t="shared"/>
        <v>3657.0</v>
      </c>
      <c r="R31" s="6" t="n">
        <f si="0" t="shared"/>
        <v>13.021875854525568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208.0</v>
      </c>
      <c r="E32" s="5" t="n">
        <v>282.0</v>
      </c>
      <c r="F32" s="5" t="n">
        <v>425.0</v>
      </c>
      <c r="G32" s="5" t="n">
        <v>337.0</v>
      </c>
      <c r="H32" s="5" t="n">
        <v>667.0</v>
      </c>
      <c r="I32" s="5" t="n">
        <v>647.0</v>
      </c>
      <c r="J32" s="5" t="n">
        <v>446.0</v>
      </c>
      <c r="K32" s="5" t="n">
        <v>293.0</v>
      </c>
      <c r="L32" s="5" t="n">
        <v>193.0</v>
      </c>
      <c r="M32" s="5" t="n">
        <v>742.0</v>
      </c>
      <c r="N32" s="11" t="n">
        <f si="5" t="shared"/>
        <v>4240.0</v>
      </c>
      <c r="O32" s="5" t="n">
        <v>164021.0</v>
      </c>
      <c r="P32" s="5" t="n">
        <v>51405.0</v>
      </c>
      <c r="Q32" s="11" t="n">
        <f si="2" t="shared"/>
        <v>3498.0</v>
      </c>
      <c r="R32" s="6" t="n">
        <f si="0" t="shared"/>
        <v>14.695540308747855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3359.0</v>
      </c>
      <c r="E33" s="5" t="n">
        <v>1784.0</v>
      </c>
      <c r="F33" s="5" t="n">
        <v>2464.0</v>
      </c>
      <c r="G33" s="5" t="n">
        <v>2302.0</v>
      </c>
      <c r="H33" s="5" t="n">
        <v>4108.0</v>
      </c>
      <c r="I33" s="5" t="n">
        <v>4594.0</v>
      </c>
      <c r="J33" s="5" t="n">
        <v>3019.0</v>
      </c>
      <c r="K33" s="5" t="n">
        <v>1615.0</v>
      </c>
      <c r="L33" s="5" t="n">
        <v>925.0</v>
      </c>
      <c r="M33" s="5" t="n">
        <v>3467.0</v>
      </c>
      <c r="N33" s="11" t="n">
        <f si="5" t="shared"/>
        <v>27637.0</v>
      </c>
      <c r="O33" s="5" t="n">
        <v>1040790.0</v>
      </c>
      <c r="P33" s="5" t="n">
        <v>305319.0</v>
      </c>
      <c r="Q33" s="11" t="n">
        <f si="2" t="shared"/>
        <v>24170.0</v>
      </c>
      <c r="R33" s="6" t="n">
        <f si="0" t="shared"/>
        <v>12.63214729002896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213.0</v>
      </c>
      <c r="E34" s="5" t="n">
        <v>223.0</v>
      </c>
      <c r="F34" s="5" t="n">
        <v>239.0</v>
      </c>
      <c r="G34" s="5" t="n">
        <v>179.0</v>
      </c>
      <c r="H34" s="5" t="n">
        <v>466.0</v>
      </c>
      <c r="I34" s="5" t="n">
        <v>655.0</v>
      </c>
      <c r="J34" s="5" t="n">
        <v>411.0</v>
      </c>
      <c r="K34" s="5" t="n">
        <v>174.0</v>
      </c>
      <c r="L34" s="5" t="n">
        <v>65.0</v>
      </c>
      <c r="M34" s="5" t="n">
        <v>961.0</v>
      </c>
      <c r="N34" s="11" t="n">
        <f si="5" t="shared"/>
        <v>3586.0</v>
      </c>
      <c r="O34" s="5" t="n">
        <v>59817.0</v>
      </c>
      <c r="P34" s="5" t="n">
        <v>33111.0</v>
      </c>
      <c r="Q34" s="11" t="n">
        <f si="2" t="shared"/>
        <v>2625.0</v>
      </c>
      <c r="R34" s="6" t="n">
        <f si="0" t="shared"/>
        <v>12.613714285714286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141.0</v>
      </c>
      <c r="E35" s="5" t="n">
        <v>43.0</v>
      </c>
      <c r="F35" s="5" t="n">
        <v>60.0</v>
      </c>
      <c r="G35" s="5" t="n">
        <v>56.0</v>
      </c>
      <c r="H35" s="5" t="n">
        <v>94.0</v>
      </c>
      <c r="I35" s="5" t="n">
        <v>61.0</v>
      </c>
      <c r="J35" s="5" t="n">
        <v>34.0</v>
      </c>
      <c r="K35" s="5" t="n">
        <v>23.0</v>
      </c>
      <c r="L35" s="5" t="n">
        <v>18.0</v>
      </c>
      <c r="M35" s="5" t="n">
        <v>139.0</v>
      </c>
      <c r="N35" s="11" t="n">
        <f si="5" t="shared"/>
        <v>669.0</v>
      </c>
      <c r="O35" s="5" t="n">
        <v>16883.0</v>
      </c>
      <c r="P35" s="5" t="n">
        <v>5077.0</v>
      </c>
      <c r="Q35" s="11" t="n">
        <f si="2" t="shared"/>
        <v>530.0</v>
      </c>
      <c r="R35" s="6" t="n">
        <f si="0" t="shared"/>
        <v>9.579245283018867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136.0</v>
      </c>
      <c r="E36" s="5" t="n">
        <v>167.0</v>
      </c>
      <c r="F36" s="5" t="n">
        <v>262.0</v>
      </c>
      <c r="G36" s="5" t="n">
        <v>271.0</v>
      </c>
      <c r="H36" s="5" t="n">
        <v>619.0</v>
      </c>
      <c r="I36" s="5" t="n">
        <v>530.0</v>
      </c>
      <c r="J36" s="5" t="n">
        <v>354.0</v>
      </c>
      <c r="K36" s="5" t="n">
        <v>180.0</v>
      </c>
      <c r="L36" s="5" t="n">
        <v>98.0</v>
      </c>
      <c r="M36" s="5" t="n">
        <v>290.0</v>
      </c>
      <c r="N36" s="11" t="n">
        <f si="5" t="shared"/>
        <v>2907.0</v>
      </c>
      <c r="O36" s="5" t="n">
        <v>68914.0</v>
      </c>
      <c r="P36" s="5" t="n">
        <v>34680.0</v>
      </c>
      <c r="Q36" s="11" t="n">
        <f si="2" t="shared"/>
        <v>2617.0</v>
      </c>
      <c r="R36" s="6" t="n">
        <f si="0" t="shared"/>
        <v>13.251815055406954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94.0</v>
      </c>
      <c r="E37" s="5" t="n">
        <v>105.0</v>
      </c>
      <c r="F37" s="5" t="n">
        <v>154.0</v>
      </c>
      <c r="G37" s="5" t="n">
        <v>186.0</v>
      </c>
      <c r="H37" s="5" t="n">
        <v>466.0</v>
      </c>
      <c r="I37" s="5" t="n">
        <v>376.0</v>
      </c>
      <c r="J37" s="5" t="n">
        <v>282.0</v>
      </c>
      <c r="K37" s="5" t="n">
        <v>233.0</v>
      </c>
      <c r="L37" s="5" t="n">
        <v>133.0</v>
      </c>
      <c r="M37" s="5" t="n">
        <v>600.0</v>
      </c>
      <c r="N37" s="11" t="n">
        <f si="5" t="shared"/>
        <v>2629.0</v>
      </c>
      <c r="O37" s="5" t="n">
        <v>243525.0</v>
      </c>
      <c r="P37" s="5" t="n">
        <v>35498.0</v>
      </c>
      <c r="Q37" s="11" t="n">
        <f si="2" t="shared"/>
        <v>2029.0</v>
      </c>
      <c r="R37" s="6" t="n">
        <f si="0" t="shared"/>
        <v>17.495317890586495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1632.0</v>
      </c>
      <c r="E38" s="5" t="n">
        <f ref="E38:M38" si="8" t="shared">E39-E26-E27-E28-E29-E30-E31-E32-E33-E34-E35-E36-E37</f>
        <v>1191.0</v>
      </c>
      <c r="F38" s="5" t="n">
        <f si="8" t="shared"/>
        <v>1641.0</v>
      </c>
      <c r="G38" s="5" t="n">
        <f si="8" t="shared"/>
        <v>1779.0</v>
      </c>
      <c r="H38" s="5" t="n">
        <f si="8" t="shared"/>
        <v>3381.0</v>
      </c>
      <c r="I38" s="5" t="n">
        <f si="8" t="shared"/>
        <v>3631.0</v>
      </c>
      <c r="J38" s="5" t="n">
        <f si="8" t="shared"/>
        <v>2295.0</v>
      </c>
      <c r="K38" s="5" t="n">
        <f si="8" t="shared"/>
        <v>1469.0</v>
      </c>
      <c r="L38" s="5" t="n">
        <f si="8" t="shared"/>
        <v>809.0</v>
      </c>
      <c r="M38" s="5" t="n">
        <f si="8" t="shared"/>
        <v>4613.0</v>
      </c>
      <c r="N38" s="11" t="n">
        <f si="5" t="shared"/>
        <v>22441.0</v>
      </c>
      <c r="O38" s="5" t="n">
        <f>O39-O26-O27-O28-O29-O30-O31-O32-O33-O34-O35-O36-O37</f>
        <v>827965.0</v>
      </c>
      <c r="P38" s="5" t="n">
        <f>P39-P26-P27-P28-P29-P30-P31-P32-P33-P34-P35-P36-P37</f>
        <v>251536.0</v>
      </c>
      <c r="Q38" s="11" t="n">
        <f si="2" t="shared"/>
        <v>17828.0</v>
      </c>
      <c r="R38" s="6" t="n">
        <f si="0" t="shared"/>
        <v>14.109041956472964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9590.0</v>
      </c>
      <c r="E39" s="5" t="n">
        <v>8229.0</v>
      </c>
      <c r="F39" s="5" t="n">
        <v>10562.0</v>
      </c>
      <c r="G39" s="5" t="n">
        <v>10086.0</v>
      </c>
      <c r="H39" s="5" t="n">
        <v>19760.0</v>
      </c>
      <c r="I39" s="5" t="n">
        <v>23980.0</v>
      </c>
      <c r="J39" s="5" t="n">
        <v>15281.0</v>
      </c>
      <c r="K39" s="5" t="n">
        <v>7960.0</v>
      </c>
      <c r="L39" s="5" t="n">
        <v>4585.0</v>
      </c>
      <c r="M39" s="5" t="n">
        <v>26441.0</v>
      </c>
      <c r="N39" s="11" t="n">
        <f si="5" t="shared"/>
        <v>136474.0</v>
      </c>
      <c r="O39" s="5" t="n">
        <v>4291188.0</v>
      </c>
      <c r="P39" s="5" t="n">
        <v>1504456.0</v>
      </c>
      <c r="Q39" s="11" t="n">
        <f si="2" t="shared"/>
        <v>110033.0</v>
      </c>
      <c r="R39" s="6" t="n">
        <f si="0" t="shared"/>
        <v>13.672770896003927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3778.0</v>
      </c>
      <c r="E40" s="5" t="n">
        <v>2056.0</v>
      </c>
      <c r="F40" s="5" t="n">
        <v>3048.0</v>
      </c>
      <c r="G40" s="5" t="n">
        <v>3141.0</v>
      </c>
      <c r="H40" s="5" t="n">
        <v>6170.0</v>
      </c>
      <c r="I40" s="5" t="n">
        <v>7763.0</v>
      </c>
      <c r="J40" s="5" t="n">
        <v>4592.0</v>
      </c>
      <c r="K40" s="5" t="n">
        <v>1817.0</v>
      </c>
      <c r="L40" s="5" t="n">
        <v>584.0</v>
      </c>
      <c r="M40" s="5" t="n">
        <v>3880.0</v>
      </c>
      <c r="N40" s="11" t="n">
        <f si="5" t="shared"/>
        <v>36829.0</v>
      </c>
      <c r="O40" s="5" t="n">
        <v>648256.0</v>
      </c>
      <c r="P40" s="5" t="n">
        <v>369248.0</v>
      </c>
      <c r="Q40" s="11" t="n">
        <f si="2" t="shared"/>
        <v>32949.0</v>
      </c>
      <c r="R40" s="6" t="n">
        <f si="0" t="shared"/>
        <v>11.206652705696683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710.0</v>
      </c>
      <c r="E41" s="5" t="n">
        <v>416.0</v>
      </c>
      <c r="F41" s="5" t="n">
        <v>498.0</v>
      </c>
      <c r="G41" s="5" t="n">
        <v>455.0</v>
      </c>
      <c r="H41" s="5" t="n">
        <v>936.0</v>
      </c>
      <c r="I41" s="5" t="n">
        <v>1268.0</v>
      </c>
      <c r="J41" s="5" t="n">
        <v>978.0</v>
      </c>
      <c r="K41" s="5" t="n">
        <v>491.0</v>
      </c>
      <c r="L41" s="5" t="n">
        <v>243.0</v>
      </c>
      <c r="M41" s="5" t="n">
        <v>658.0</v>
      </c>
      <c r="N41" s="11" t="n">
        <f si="5" t="shared"/>
        <v>6653.0</v>
      </c>
      <c r="O41" s="5" t="n">
        <v>179199.0</v>
      </c>
      <c r="P41" s="5" t="n">
        <v>84181.0</v>
      </c>
      <c r="Q41" s="11" t="n">
        <f si="2" t="shared"/>
        <v>5995.0</v>
      </c>
      <c r="R41" s="6" t="n">
        <f si="0" t="shared"/>
        <v>14.0418682235196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53.0</v>
      </c>
      <c r="E42" s="5" t="n">
        <f ref="E42:M42" si="9" t="shared">E43-E40-E41</f>
        <v>17.0</v>
      </c>
      <c r="F42" s="5" t="n">
        <f si="9" t="shared"/>
        <v>23.0</v>
      </c>
      <c r="G42" s="5" t="n">
        <f si="9" t="shared"/>
        <v>56.0</v>
      </c>
      <c r="H42" s="5" t="n">
        <f si="9" t="shared"/>
        <v>178.0</v>
      </c>
      <c r="I42" s="5" t="n">
        <f si="9" t="shared"/>
        <v>123.0</v>
      </c>
      <c r="J42" s="5" t="n">
        <f si="9" t="shared"/>
        <v>107.0</v>
      </c>
      <c r="K42" s="5" t="n">
        <f si="9" t="shared"/>
        <v>48.0</v>
      </c>
      <c r="L42" s="5" t="n">
        <f si="9" t="shared"/>
        <v>33.0</v>
      </c>
      <c r="M42" s="5" t="n">
        <f si="9" t="shared"/>
        <v>178.0</v>
      </c>
      <c r="N42" s="11" t="n">
        <f si="5" t="shared"/>
        <v>816.0</v>
      </c>
      <c r="O42" s="5" t="n">
        <f>O43-O40-O41</f>
        <v>94580.0</v>
      </c>
      <c r="P42" s="5" t="n">
        <f>P43-P40-P41</f>
        <v>9730.0</v>
      </c>
      <c r="Q42" s="11" t="n">
        <f si="2" t="shared"/>
        <v>638.0</v>
      </c>
      <c r="R42" s="6" t="n">
        <f si="0" t="shared"/>
        <v>15.25078369905956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4541.0</v>
      </c>
      <c r="E43" s="5" t="n">
        <v>2489.0</v>
      </c>
      <c r="F43" s="5" t="n">
        <v>3569.0</v>
      </c>
      <c r="G43" s="5" t="n">
        <v>3652.0</v>
      </c>
      <c r="H43" s="5" t="n">
        <v>7284.0</v>
      </c>
      <c r="I43" s="5" t="n">
        <v>9154.0</v>
      </c>
      <c r="J43" s="5" t="n">
        <v>5677.0</v>
      </c>
      <c r="K43" s="5" t="n">
        <v>2356.0</v>
      </c>
      <c r="L43" s="5" t="n">
        <v>860.0</v>
      </c>
      <c r="M43" s="5" t="n">
        <v>4716.0</v>
      </c>
      <c r="N43" s="11" t="n">
        <f si="5" t="shared"/>
        <v>44298.0</v>
      </c>
      <c r="O43" s="5" t="n">
        <v>922035.0</v>
      </c>
      <c r="P43" s="5" t="n">
        <v>463159.0</v>
      </c>
      <c r="Q43" s="11" t="n">
        <f si="2" t="shared"/>
        <v>39582.0</v>
      </c>
      <c r="R43" s="6" t="n">
        <f si="0" t="shared"/>
        <v>11.701253094841089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142.0</v>
      </c>
      <c r="E44" s="8" t="n">
        <v>38.0</v>
      </c>
      <c r="F44" s="8" t="n">
        <v>44.0</v>
      </c>
      <c r="G44" s="8" t="n">
        <v>84.0</v>
      </c>
      <c r="H44" s="8" t="n">
        <v>152.0</v>
      </c>
      <c r="I44" s="8" t="n">
        <v>220.0</v>
      </c>
      <c r="J44" s="8" t="n">
        <v>193.0</v>
      </c>
      <c r="K44" s="8" t="n">
        <v>172.0</v>
      </c>
      <c r="L44" s="8" t="n">
        <v>92.0</v>
      </c>
      <c r="M44" s="8" t="n">
        <v>717.0</v>
      </c>
      <c r="N44" s="11" t="n">
        <f si="5" t="shared"/>
        <v>1854.0</v>
      </c>
      <c r="O44" s="8" t="n">
        <v>427197.0</v>
      </c>
      <c r="P44" s="8" t="n">
        <v>23152.0</v>
      </c>
      <c r="Q44" s="11" t="n">
        <f si="2" t="shared"/>
        <v>1137.0</v>
      </c>
      <c r="R44" s="6" t="n">
        <f si="0" t="shared"/>
        <v>20.36235708003518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34.0</v>
      </c>
      <c r="E45" s="8" t="n">
        <f ref="E45:M45" si="10" t="shared">E46-E44</f>
        <v>45.0</v>
      </c>
      <c r="F45" s="8" t="n">
        <f si="10" t="shared"/>
        <v>73.0</v>
      </c>
      <c r="G45" s="8" t="n">
        <f si="10" t="shared"/>
        <v>114.0</v>
      </c>
      <c r="H45" s="8" t="n">
        <f si="10" t="shared"/>
        <v>297.0</v>
      </c>
      <c r="I45" s="8" t="n">
        <f si="10" t="shared"/>
        <v>279.0</v>
      </c>
      <c r="J45" s="8" t="n">
        <f si="10" t="shared"/>
        <v>198.0</v>
      </c>
      <c r="K45" s="8" t="n">
        <f si="10" t="shared"/>
        <v>105.0</v>
      </c>
      <c r="L45" s="8" t="n">
        <f si="10" t="shared"/>
        <v>79.0</v>
      </c>
      <c r="M45" s="8" t="n">
        <f si="10" t="shared"/>
        <v>607.0</v>
      </c>
      <c r="N45" s="11" t="n">
        <f si="5" t="shared"/>
        <v>1831.0</v>
      </c>
      <c r="O45" s="8" t="n">
        <f>O46-O44</f>
        <v>433916.0</v>
      </c>
      <c r="P45" s="8" t="n">
        <f>P46-P44</f>
        <v>21065.0</v>
      </c>
      <c r="Q45" s="11" t="n">
        <f si="2" t="shared"/>
        <v>1224.0</v>
      </c>
      <c r="R45" s="6" t="n">
        <f si="0" t="shared"/>
        <v>17.209967320261438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176.0</v>
      </c>
      <c r="E46" s="8" t="n">
        <v>83.0</v>
      </c>
      <c r="F46" s="8" t="n">
        <v>117.0</v>
      </c>
      <c r="G46" s="8" t="n">
        <v>198.0</v>
      </c>
      <c r="H46" s="8" t="n">
        <v>449.0</v>
      </c>
      <c r="I46" s="8" t="n">
        <v>499.0</v>
      </c>
      <c r="J46" s="8" t="n">
        <v>391.0</v>
      </c>
      <c r="K46" s="8" t="n">
        <v>277.0</v>
      </c>
      <c r="L46" s="8" t="n">
        <v>171.0</v>
      </c>
      <c r="M46" s="8" t="n">
        <v>1324.0</v>
      </c>
      <c r="N46" s="11" t="n">
        <f si="5" t="shared"/>
        <v>3685.0</v>
      </c>
      <c r="O46" s="8" t="n">
        <v>861113.0</v>
      </c>
      <c r="P46" s="8" t="n">
        <v>44217.0</v>
      </c>
      <c r="Q46" s="11" t="n">
        <f si="2" t="shared"/>
        <v>2361.0</v>
      </c>
      <c r="R46" s="6" t="n">
        <f si="0" t="shared"/>
        <v>18.72808132147395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17.0</v>
      </c>
      <c r="E47" s="5" t="n">
        <v>53.0</v>
      </c>
      <c r="F47" s="5" t="n">
        <v>46.0</v>
      </c>
      <c r="G47" s="5" t="n">
        <v>51.0</v>
      </c>
      <c r="H47" s="5" t="n">
        <v>75.0</v>
      </c>
      <c r="I47" s="5" t="n">
        <v>68.0</v>
      </c>
      <c r="J47" s="5" t="n">
        <v>31.0</v>
      </c>
      <c r="K47" s="5" t="n">
        <v>38.0</v>
      </c>
      <c r="L47" s="5" t="n">
        <v>10.0</v>
      </c>
      <c r="M47" s="5" t="n">
        <v>133.0</v>
      </c>
      <c r="N47" s="11" t="n">
        <f si="5" t="shared"/>
        <v>522.0</v>
      </c>
      <c r="O47" s="5" t="n">
        <v>37655.0</v>
      </c>
      <c r="P47" s="5" t="n">
        <v>4981.0</v>
      </c>
      <c r="Q47" s="11" t="n">
        <f si="2" t="shared"/>
        <v>389.0</v>
      </c>
      <c r="R47" s="6" t="n">
        <f si="0" t="shared"/>
        <v>12.804627249357326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116634.0</v>
      </c>
      <c r="E48" s="5" t="n">
        <f ref="E48:M48" si="11" t="shared">E47+E46+E43+E39+E25+E18</f>
        <v>217439.0</v>
      </c>
      <c r="F48" s="5" t="n">
        <f si="11" t="shared"/>
        <v>510386.0</v>
      </c>
      <c r="G48" s="5" t="n">
        <f si="11" t="shared"/>
        <v>389402.0</v>
      </c>
      <c r="H48" s="5" t="n">
        <f si="11" t="shared"/>
        <v>509029.0</v>
      </c>
      <c r="I48" s="5" t="n">
        <f si="11" t="shared"/>
        <v>323967.0</v>
      </c>
      <c r="J48" s="5" t="n">
        <f si="11" t="shared"/>
        <v>105101.0</v>
      </c>
      <c r="K48" s="5" t="n">
        <f si="11" t="shared"/>
        <v>55956.0</v>
      </c>
      <c r="L48" s="5" t="n">
        <f si="11" t="shared"/>
        <v>37808.0</v>
      </c>
      <c r="M48" s="5" t="n">
        <f si="11" t="shared"/>
        <v>395392.0</v>
      </c>
      <c r="N48" s="11" t="n">
        <f si="5" t="shared"/>
        <v>2661114.0</v>
      </c>
      <c r="O48" s="5" t="n">
        <f>O47+O46+O43+O39+O25+O18</f>
        <v>2.8497906E8</v>
      </c>
      <c r="P48" s="5" t="n">
        <f>P47+P46+P43+P39+P25+P18</f>
        <v>1.7691461E7</v>
      </c>
      <c r="Q48" s="11" t="n">
        <f si="2" t="shared"/>
        <v>2265722.0</v>
      </c>
      <c r="R48" s="6" t="n">
        <f si="0" t="shared"/>
        <v>7.808310551779963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4.3829012962240625</v>
      </c>
      <c r="E49" s="6" t="n">
        <f ref="E49" si="13" t="shared">E48/$N$48*100</f>
        <v>8.170976515850128</v>
      </c>
      <c r="F49" s="6" t="n">
        <f ref="F49" si="14" t="shared">F48/$N$48*100</f>
        <v>19.179411329240313</v>
      </c>
      <c r="G49" s="6" t="n">
        <f ref="G49" si="15" t="shared">G48/$N$48*100</f>
        <v>14.633044657237532</v>
      </c>
      <c r="H49" s="6" t="n">
        <f ref="H49" si="16" t="shared">H48/$N$48*100</f>
        <v>19.128417647646813</v>
      </c>
      <c r="I49" s="6" t="n">
        <f ref="I49" si="17" t="shared">I48/$N$48*100</f>
        <v>12.174112044805296</v>
      </c>
      <c r="J49" s="6" t="n">
        <f ref="J49" si="18" t="shared">J48/$N$48*100</f>
        <v>3.949511370050287</v>
      </c>
      <c r="K49" s="6" t="n">
        <f ref="K49" si="19" t="shared">K48/$N$48*100</f>
        <v>2.10272840622386</v>
      </c>
      <c r="L49" s="6" t="n">
        <f ref="L49" si="20" t="shared">L48/$N$48*100</f>
        <v>1.4207583741245209</v>
      </c>
      <c r="M49" s="6" t="n">
        <f ref="M49" si="21" t="shared">M48/$N$48*100</f>
        <v>14.85813835859719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