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6月來臺旅客人次及成長率－按國籍分
Table 1-3 Visitor Arrivals by Nationality,
 June, 2023</t>
  </si>
  <si>
    <t>112年6月
Jun.., 2023</t>
  </si>
  <si>
    <t>111年6月
Jun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8912.0</v>
      </c>
      <c r="E3" s="4" t="n">
        <v>1469.0</v>
      </c>
      <c r="F3" s="5" t="n">
        <f>IF(E3=0,"-",(D3-E3)/E3*100)</f>
        <v>3910.34717494894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7970.0</v>
      </c>
      <c r="E4" s="4" t="n">
        <v>563.0</v>
      </c>
      <c r="F4" s="5" t="n">
        <f ref="F4:F46" si="0" t="shared">IF(E4=0,"-",(D4-E4)/E4*100)</f>
        <v>8420.42628774422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041.0</v>
      </c>
      <c r="E5" s="4" t="n">
        <v>365.0</v>
      </c>
      <c r="F5" s="5" t="n">
        <f si="0" t="shared"/>
        <v>733.150684931506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990.0</v>
      </c>
      <c r="E6" s="4" t="n">
        <v>106.0</v>
      </c>
      <c r="F6" s="5" t="n">
        <f si="0" t="shared"/>
        <v>833.962264150943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335.0</v>
      </c>
      <c r="E7" s="4" t="n">
        <v>884.0</v>
      </c>
      <c r="F7" s="5" t="n">
        <f si="0" t="shared"/>
        <v>3218.438914027149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6282.0</v>
      </c>
      <c r="E8" s="4" t="n">
        <v>445.0</v>
      </c>
      <c r="F8" s="5" t="n">
        <f si="0" t="shared"/>
        <v>8053.25842696629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7054.0</v>
      </c>
      <c r="E9" s="4" t="n">
        <v>6057.0</v>
      </c>
      <c r="F9" s="5" t="n">
        <f si="0" t="shared"/>
        <v>181.5585273237576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1493.0</v>
      </c>
      <c r="E10" s="4" t="n">
        <v>4589.0</v>
      </c>
      <c r="F10" s="5" t="n">
        <f si="0" t="shared"/>
        <v>586.271518849422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5544.0</v>
      </c>
      <c r="E11" s="4" t="n">
        <v>2607.0</v>
      </c>
      <c r="F11" s="5" t="n">
        <f si="0" t="shared"/>
        <v>879.823551975450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3126.0</v>
      </c>
      <c r="E12" s="4" t="n">
        <v>11624.0</v>
      </c>
      <c r="F12" s="5" t="n">
        <f si="0" t="shared"/>
        <v>184.9793530626290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568.0</v>
      </c>
      <c r="E13" s="4" t="n">
        <f>E14-E7-E8-E9-E10-E11-E12</f>
        <v>94.0</v>
      </c>
      <c r="F13" s="5" t="n">
        <f si="0" t="shared"/>
        <v>1568.085106382978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74402.0</v>
      </c>
      <c r="E14" s="4" t="n">
        <v>26300.0</v>
      </c>
      <c r="F14" s="5" t="n">
        <f si="0" t="shared"/>
        <v>563.125475285171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42.0</v>
      </c>
      <c r="E15" s="4" t="n">
        <f>E16-E3-E4-E5-E6-E14</f>
        <v>57.0</v>
      </c>
      <c r="F15" s="5" t="n">
        <f si="0" t="shared"/>
        <v>850.8771929824561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85857.0</v>
      </c>
      <c r="E16" s="4" t="n">
        <v>28860.0</v>
      </c>
      <c r="F16" s="5" t="n">
        <f si="0" t="shared"/>
        <v>890.495495495495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7991.0</v>
      </c>
      <c r="E17" s="4" t="n">
        <v>261.0</v>
      </c>
      <c r="F17" s="5" t="n">
        <f si="0" t="shared"/>
        <v>2961.68582375478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5306.0</v>
      </c>
      <c r="E18" s="4" t="n">
        <v>2685.0</v>
      </c>
      <c r="F18" s="5" t="n">
        <f si="0" t="shared"/>
        <v>1959.813780260707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36.0</v>
      </c>
      <c r="E19" s="4" t="n">
        <v>28.0</v>
      </c>
      <c r="F19" s="5" t="n">
        <f si="0" t="shared"/>
        <v>742.8571428571429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19.0</v>
      </c>
      <c r="E20" s="4" t="n">
        <v>24.0</v>
      </c>
      <c r="F20" s="5" t="n">
        <f si="0" t="shared"/>
        <v>812.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2.0</v>
      </c>
      <c r="E21" s="4" t="n">
        <v>5.0</v>
      </c>
      <c r="F21" s="5" t="n">
        <f si="0" t="shared"/>
        <v>74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38.0</v>
      </c>
      <c r="E22" s="4" t="n">
        <f>E23-E17-E18-E19-E20-E21</f>
        <v>80.0</v>
      </c>
      <c r="F22" s="5" t="n">
        <f>IF(E22=0,"-",(D22-E22)/E22*100)</f>
        <v>947.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4632.0</v>
      </c>
      <c r="E23" s="4" t="n">
        <v>3083.0</v>
      </c>
      <c r="F23" s="5" t="n">
        <f si="0" t="shared"/>
        <v>1996.39961076873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61.0</v>
      </c>
      <c r="E24" s="4" t="n">
        <v>103.0</v>
      </c>
      <c r="F24" s="5" t="n">
        <f si="0" t="shared"/>
        <v>347.572815533980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917.0</v>
      </c>
      <c r="E25" s="4" t="n">
        <v>245.0</v>
      </c>
      <c r="F25" s="5" t="n">
        <f si="0" t="shared"/>
        <v>1090.61224489795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085.0</v>
      </c>
      <c r="E26" s="4" t="n">
        <v>245.0</v>
      </c>
      <c r="F26" s="5" t="n">
        <f si="0" t="shared"/>
        <v>1159.183673469387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91.0</v>
      </c>
      <c r="E27" s="4" t="n">
        <v>93.0</v>
      </c>
      <c r="F27" s="5" t="n">
        <f si="0" t="shared"/>
        <v>1073.118279569892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494.0</v>
      </c>
      <c r="E28" s="4" t="n">
        <v>349.0</v>
      </c>
      <c r="F28" s="5" t="n">
        <f si="0" t="shared"/>
        <v>328.0802292263610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456.0</v>
      </c>
      <c r="E29" s="4" t="n">
        <v>36.0</v>
      </c>
      <c r="F29" s="5" t="n">
        <f si="0" t="shared"/>
        <v>1166.666666666666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41.0</v>
      </c>
      <c r="E30" s="4" t="n">
        <v>51.0</v>
      </c>
      <c r="F30" s="5" t="n">
        <f si="0" t="shared"/>
        <v>1352.941176470588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362.0</v>
      </c>
      <c r="E31" s="4" t="n">
        <v>749.0</v>
      </c>
      <c r="F31" s="5" t="n">
        <f si="0" t="shared"/>
        <v>749.399198931909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46.0</v>
      </c>
      <c r="E32" s="4" t="n">
        <v>23.0</v>
      </c>
      <c r="F32" s="5" t="n">
        <f si="0" t="shared"/>
        <v>1839.130434782608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4.0</v>
      </c>
      <c r="E33" s="4" t="n">
        <v>6.0</v>
      </c>
      <c r="F33" s="5" t="n">
        <f si="0" t="shared"/>
        <v>2133.33333333333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35.0</v>
      </c>
      <c r="E34" s="4" t="n">
        <v>37.0</v>
      </c>
      <c r="F34" s="5" t="n">
        <f si="0" t="shared"/>
        <v>1345.94594594594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506.0</v>
      </c>
      <c r="E35" s="4" t="n">
        <f>E36-E24-E25-E26-E27-E28-E29-E30-E31-E32-E33-E34</f>
        <v>981.0</v>
      </c>
      <c r="F35" s="5" t="n">
        <f si="0" t="shared"/>
        <v>359.327217125382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2228.0</v>
      </c>
      <c r="E36" s="4" t="n">
        <v>2918.0</v>
      </c>
      <c r="F36" s="5" t="n">
        <f si="0" t="shared"/>
        <v>661.754626456477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221.0</v>
      </c>
      <c r="E37" s="4" t="n">
        <v>153.0</v>
      </c>
      <c r="F37" s="5" t="n">
        <f si="0" t="shared"/>
        <v>3966.01307189542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34.0</v>
      </c>
      <c r="E38" s="4" t="n">
        <v>27.0</v>
      </c>
      <c r="F38" s="5" t="n">
        <f si="0" t="shared"/>
        <v>4840.74074074074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16.0</v>
      </c>
      <c r="E39" s="4" t="n">
        <f>E40-E37-E38</f>
        <v>37.0</v>
      </c>
      <c r="F39" s="5" t="n">
        <f si="0" t="shared"/>
        <v>213.5135135135135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671.0</v>
      </c>
      <c r="E40" s="4" t="n">
        <v>217.0</v>
      </c>
      <c r="F40" s="5" t="n">
        <f si="0" t="shared"/>
        <v>3435.023041474654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98.0</v>
      </c>
      <c r="E41" s="4" t="n">
        <v>76.0</v>
      </c>
      <c r="F41" s="5" t="n">
        <f si="0" t="shared"/>
        <v>292.1052631578947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28.0</v>
      </c>
      <c r="E42" s="4" t="n">
        <f>E43-E41</f>
        <v>84.0</v>
      </c>
      <c r="F42" s="5" t="n">
        <f si="0" t="shared"/>
        <v>409.523809523809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26.0</v>
      </c>
      <c r="E43" s="4" t="n">
        <v>160.0</v>
      </c>
      <c r="F43" s="5" t="n">
        <f si="0" t="shared"/>
        <v>353.7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6.0</v>
      </c>
      <c r="E44" s="4" t="n">
        <v>8.0</v>
      </c>
      <c r="F44" s="5" t="n">
        <f si="0" t="shared"/>
        <v>725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8513.0</v>
      </c>
      <c r="E45" s="4" t="n">
        <v>3208.0</v>
      </c>
      <c r="F45" s="5" t="n">
        <f si="0" t="shared"/>
        <v>3906.016209476309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09693.0</v>
      </c>
      <c r="E46" s="8" t="n">
        <f>E44+E43+E40+E36+E23+E16+E45</f>
        <v>38454.0</v>
      </c>
      <c r="F46" s="5" t="n">
        <f si="0" t="shared"/>
        <v>1225.461590471732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