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2年1至6月來臺旅客人次及成長率－按國籍分
Table 1-3 Visitor Arrivals by Nationality,
 January-June, 2023</t>
  </si>
  <si>
    <t>112年1至6月
Jan.-June., 2023</t>
  </si>
  <si>
    <t>111年1至6月
Jan.-June.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323783.0</v>
      </c>
      <c r="E3" s="4" t="n">
        <v>8106.0</v>
      </c>
      <c r="F3" s="5" t="n">
        <f>IF(E3=0,"-",(D3-E3)/E3*100)</f>
        <v>3894.362200838885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312949.0</v>
      </c>
      <c r="E4" s="4" t="n">
        <v>2509.0</v>
      </c>
      <c r="F4" s="5" t="n">
        <f ref="F4:F46" si="0" t="shared">IF(E4=0,"-",(D4-E4)/E4*100)</f>
        <v>12373.056994818653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17402.0</v>
      </c>
      <c r="E5" s="4" t="n">
        <v>2000.0</v>
      </c>
      <c r="F5" s="5" t="n">
        <f si="0" t="shared"/>
        <v>770.0999999999999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6526.0</v>
      </c>
      <c r="E6" s="4" t="n">
        <v>436.0</v>
      </c>
      <c r="F6" s="5" t="n">
        <f si="0" t="shared"/>
        <v>1396.7889908256882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212276.0</v>
      </c>
      <c r="E7" s="4" t="n">
        <v>4477.0</v>
      </c>
      <c r="F7" s="5" t="n">
        <f si="0" t="shared"/>
        <v>4641.478668751396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182238.0</v>
      </c>
      <c r="E8" s="4" t="n">
        <v>1921.0</v>
      </c>
      <c r="F8" s="5" t="n">
        <f si="0" t="shared"/>
        <v>9386.621551275377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97204.0</v>
      </c>
      <c r="E9" s="4" t="n">
        <v>21584.0</v>
      </c>
      <c r="F9" s="5" t="n">
        <f si="0" t="shared"/>
        <v>350.3521126760563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149863.0</v>
      </c>
      <c r="E10" s="4" t="n">
        <v>14767.0</v>
      </c>
      <c r="F10" s="5" t="n">
        <f si="0" t="shared"/>
        <v>914.8506805715446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188705.0</v>
      </c>
      <c r="E11" s="4" t="n">
        <v>12343.0</v>
      </c>
      <c r="F11" s="5" t="n">
        <f si="0" t="shared"/>
        <v>1428.842258770153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193417.0</v>
      </c>
      <c r="E12" s="4" t="n">
        <v>33165.0</v>
      </c>
      <c r="F12" s="5" t="n">
        <f si="0" t="shared"/>
        <v>483.19614050957335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8871.0</v>
      </c>
      <c r="E13" s="4" t="n">
        <f>E14-E7-E8-E9-E10-E11-E12</f>
        <v>448.0</v>
      </c>
      <c r="F13" s="5" t="n">
        <f si="0" t="shared"/>
        <v>1880.1339285714284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1032574.0</v>
      </c>
      <c r="E14" s="4" t="n">
        <v>88705.0</v>
      </c>
      <c r="F14" s="5" t="n">
        <f si="0" t="shared"/>
        <v>1064.0538864776506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3189.0</v>
      </c>
      <c r="E15" s="4" t="n">
        <f>E16-E3-E4-E5-E6-E14</f>
        <v>396.0</v>
      </c>
      <c r="F15" s="5" t="n">
        <f si="0" t="shared"/>
        <v>705.3030303030303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1696423.0</v>
      </c>
      <c r="E16" s="4" t="n">
        <v>102152.0</v>
      </c>
      <c r="F16" s="5" t="n">
        <f si="0" t="shared"/>
        <v>1560.6850575612812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49443.0</v>
      </c>
      <c r="E17" s="4" t="n">
        <v>1020.0</v>
      </c>
      <c r="F17" s="5" t="n">
        <f si="0" t="shared"/>
        <v>4747.352941176471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232969.0</v>
      </c>
      <c r="E18" s="4" t="n">
        <v>7767.0</v>
      </c>
      <c r="F18" s="5" t="n">
        <f si="0" t="shared"/>
        <v>2899.4721256598427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1365.0</v>
      </c>
      <c r="E19" s="4" t="n">
        <v>152.0</v>
      </c>
      <c r="F19" s="5" t="n">
        <f si="0" t="shared"/>
        <v>798.0263157894738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1453.0</v>
      </c>
      <c r="E20" s="4" t="n">
        <v>171.0</v>
      </c>
      <c r="F20" s="5" t="n">
        <f si="0" t="shared"/>
        <v>749.7076023391812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377.0</v>
      </c>
      <c r="E21" s="4" t="n">
        <v>29.0</v>
      </c>
      <c r="F21" s="5" t="n">
        <f si="0" t="shared"/>
        <v>1200.0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4993.0</v>
      </c>
      <c r="E22" s="4" t="n">
        <f>E23-E17-E18-E19-E20-E21</f>
        <v>674.0</v>
      </c>
      <c r="F22" s="5" t="n">
        <f>IF(E22=0,"-",(D22-E22)/E22*100)</f>
        <v>640.8011869436201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290600.0</v>
      </c>
      <c r="E23" s="4" t="n">
        <v>9813.0</v>
      </c>
      <c r="F23" s="5" t="n">
        <f si="0" t="shared"/>
        <v>2861.37776419036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3058.0</v>
      </c>
      <c r="E24" s="4" t="n">
        <v>482.0</v>
      </c>
      <c r="F24" s="5" t="n">
        <f si="0" t="shared"/>
        <v>534.4398340248962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21224.0</v>
      </c>
      <c r="E25" s="4" t="n">
        <v>1008.0</v>
      </c>
      <c r="F25" s="5" t="n">
        <f si="0" t="shared"/>
        <v>2005.5555555555557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29930.0</v>
      </c>
      <c r="E26" s="4" t="n">
        <v>1309.0</v>
      </c>
      <c r="F26" s="5" t="n">
        <f si="0" t="shared"/>
        <v>2186.4782276546985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7475.0</v>
      </c>
      <c r="E27" s="4" t="n">
        <v>399.0</v>
      </c>
      <c r="F27" s="5" t="n">
        <f si="0" t="shared"/>
        <v>1773.4335839598998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10314.0</v>
      </c>
      <c r="E28" s="4" t="n">
        <v>1516.0</v>
      </c>
      <c r="F28" s="5" t="n">
        <f si="0" t="shared"/>
        <v>580.3430079155672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3830.0</v>
      </c>
      <c r="E29" s="4" t="n">
        <v>160.0</v>
      </c>
      <c r="F29" s="5" t="n">
        <f si="0" t="shared"/>
        <v>2293.75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4711.0</v>
      </c>
      <c r="E30" s="4" t="n">
        <v>290.0</v>
      </c>
      <c r="F30" s="5" t="n">
        <f si="0" t="shared"/>
        <v>1524.4827586206898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37986.0</v>
      </c>
      <c r="E31" s="4" t="n">
        <v>3032.0</v>
      </c>
      <c r="F31" s="5" t="n">
        <f si="0" t="shared"/>
        <v>1152.8364116094988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3678.0</v>
      </c>
      <c r="E32" s="4" t="n">
        <v>133.0</v>
      </c>
      <c r="F32" s="5" t="n">
        <f si="0" t="shared"/>
        <v>2665.4135338345864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781.0</v>
      </c>
      <c r="E33" s="4" t="n">
        <v>41.0</v>
      </c>
      <c r="F33" s="5" t="n">
        <f si="0" t="shared"/>
        <v>1804.8780487804877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3159.0</v>
      </c>
      <c r="E34" s="4" t="n">
        <v>204.0</v>
      </c>
      <c r="F34" s="5" t="n">
        <f si="0" t="shared"/>
        <v>1448.5294117647059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28608.0</v>
      </c>
      <c r="E35" s="4" t="n">
        <f>E36-E24-E25-E26-E27-E28-E29-E30-E31-E32-E33-E34</f>
        <v>4178.0</v>
      </c>
      <c r="F35" s="5" t="n">
        <f si="0" t="shared"/>
        <v>584.7295356629967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154754.0</v>
      </c>
      <c r="E36" s="4" t="n">
        <v>12752.0</v>
      </c>
      <c r="F36" s="5" t="n">
        <f si="0" t="shared"/>
        <v>1113.5664993726473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38736.0</v>
      </c>
      <c r="E37" s="4" t="n">
        <v>657.0</v>
      </c>
      <c r="F37" s="5" t="n">
        <f si="0" t="shared"/>
        <v>5795.890410958904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7314.0</v>
      </c>
      <c r="E38" s="4" t="n">
        <v>145.0</v>
      </c>
      <c r="F38" s="5" t="n">
        <f si="0" t="shared"/>
        <v>4944.137931034483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739.0</v>
      </c>
      <c r="E39" s="4" t="n">
        <f>E40-E37-E38</f>
        <v>149.0</v>
      </c>
      <c r="F39" s="5" t="n">
        <f si="0" t="shared"/>
        <v>395.9731543624161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46789.0</v>
      </c>
      <c r="E40" s="4" t="n">
        <v>951.0</v>
      </c>
      <c r="F40" s="5" t="n">
        <f si="0" t="shared"/>
        <v>4819.978969505783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1939.0</v>
      </c>
      <c r="E41" s="4" t="n">
        <v>411.0</v>
      </c>
      <c r="F41" s="5" t="n">
        <f si="0" t="shared"/>
        <v>371.7761557177615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2031.0</v>
      </c>
      <c r="E42" s="4" t="n">
        <f>E43-E41</f>
        <v>418.0</v>
      </c>
      <c r="F42" s="5" t="n">
        <f si="0" t="shared"/>
        <v>385.88516746411483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3970.0</v>
      </c>
      <c r="E43" s="4" t="n">
        <v>829.0</v>
      </c>
      <c r="F43" s="5" t="n">
        <f si="0" t="shared"/>
        <v>378.89022919179735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366.0</v>
      </c>
      <c r="E44" s="4" t="n">
        <v>31.0</v>
      </c>
      <c r="F44" s="5" t="n">
        <f si="0" t="shared"/>
        <v>1080.6451612903227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496026.0</v>
      </c>
      <c r="E45" s="4" t="n">
        <v>13383.0</v>
      </c>
      <c r="F45" s="5" t="n">
        <f si="0" t="shared"/>
        <v>3606.3887020847346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2688928.0</v>
      </c>
      <c r="E46" s="8" t="n">
        <f>E44+E43+E40+E36+E23+E16+E45</f>
        <v>139911.0</v>
      </c>
      <c r="F46" s="5" t="n">
        <f si="0" t="shared"/>
        <v>1821.8846266555167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