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<sst xmlns="http://schemas.openxmlformats.org/spreadsheetml/2006/main" count="118" uniqueCount="73">
  <si>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</si>
  <si>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</si>
  <si>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</si>
  <si>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</si>
  <si>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</si>
  <si>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</si>
  <si>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</si>
  <si>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</si>
  <si>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</si>
  <si>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</si>
  <si>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</si>
  <si>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</si>
  <si>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</si>
  <si>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</si>
  <si>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</si>
  <si>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</si>
  <si>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</si>
  <si>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</si>
  <si>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</si>
  <si>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</si>
  <si>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</si>
  <si>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</si>
  <si>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</si>
  <si>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</si>
  <si>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</si>
  <si>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</si>
  <si>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</si>
  <si>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</si>
  <si>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</si>
  <si>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</si>
  <si>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</si>
  <si>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</si>
  <si>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</si>
  <si>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</si>
  <si>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</si>
  <si>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</si>
  <si>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</si>
  <si>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</si>
  <si>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</si>
  <si>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</si>
  <si>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</si>
  <si>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</si>
  <si>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</si>
  <si>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</si>
  <si>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</si>
  <si>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</si>
  <si>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</si>
  <si>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</si>
  <si>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</si>
  <si>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</si>
  <si>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</si>
  <si>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</si>
  <si>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</si>
  <si>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</si>
  <si>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</si>
  <si>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</si>
  <si>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</si>
  <si>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</si>
  <si>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</si>
  <si>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</si>
  <si>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</si>
  <si>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</si>
  <si>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</si>
  <si>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</si>
  <si>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</si>
  <si>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</si>
  <si>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</si>
  <si>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</si>
  <si>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</si>
  <si>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</si>
  <si>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</si>
  <si>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112年5月來臺旅客人次～按停留夜數分
Table 1-8  Visitor Arrivals  by Length of Stay,
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</si>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</sst>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5014.0</v>
      </c>
      <c r="E3" s="4" t="n">
        <v>10908.0</v>
      </c>
      <c r="F3" s="4" t="n">
        <v>26274.0</v>
      </c>
      <c r="G3" s="4" t="n">
        <v>26727.0</v>
      </c>
      <c r="H3" s="4" t="n">
        <v>25941.0</v>
      </c>
      <c r="I3" s="4" t="n">
        <v>6944.0</v>
      </c>
      <c r="J3" s="4" t="n">
        <v>1224.0</v>
      </c>
      <c r="K3" s="4" t="n">
        <v>145.0</v>
      </c>
      <c r="L3" s="4" t="n">
        <v>97.0</v>
      </c>
      <c r="M3" s="4" t="n">
        <v>5361.0</v>
      </c>
      <c r="N3" s="11" t="n">
        <f>SUM(D3:M3)</f>
        <v>108635.0</v>
      </c>
      <c r="O3" s="4" t="n">
        <v>665137.0</v>
      </c>
      <c r="P3" s="4" t="n">
        <v>470028.0</v>
      </c>
      <c r="Q3" s="11" t="n">
        <f>SUM(D3:L3)</f>
        <v>103274.0</v>
      </c>
      <c r="R3" s="6" t="n">
        <f ref="R3:R48" si="0" t="shared">IF(P3&lt;&gt;0,P3/SUM(D3:L3),0)</f>
        <v>4.551271375176714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336.0</v>
      </c>
      <c r="E4" s="5" t="n">
        <v>371.0</v>
      </c>
      <c r="F4" s="5" t="n">
        <v>522.0</v>
      </c>
      <c r="G4" s="5" t="n">
        <v>701.0</v>
      </c>
      <c r="H4" s="5" t="n">
        <v>1503.0</v>
      </c>
      <c r="I4" s="5" t="n">
        <v>1871.0</v>
      </c>
      <c r="J4" s="5" t="n">
        <v>1160.0</v>
      </c>
      <c r="K4" s="5" t="n">
        <v>523.0</v>
      </c>
      <c r="L4" s="5" t="n">
        <v>807.0</v>
      </c>
      <c r="M4" s="5" t="n">
        <v>6244.0</v>
      </c>
      <c r="N4" s="11" t="n">
        <f ref="N4:N14" si="1" t="shared">SUM(D4:M4)</f>
        <v>14038.0</v>
      </c>
      <c r="O4" s="5" t="n">
        <v>794823.0</v>
      </c>
      <c r="P4" s="5" t="n">
        <v>153470.0</v>
      </c>
      <c r="Q4" s="11" t="n">
        <f ref="Q4:Q48" si="2" t="shared">SUM(D4:L4)</f>
        <v>7794.0</v>
      </c>
      <c r="R4" s="6" t="n">
        <f si="0" t="shared"/>
        <v>19.690787785476008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6196.0</v>
      </c>
      <c r="E5" s="5" t="n">
        <v>16142.0</v>
      </c>
      <c r="F5" s="5" t="n">
        <v>23277.0</v>
      </c>
      <c r="G5" s="5" t="n">
        <v>10561.0</v>
      </c>
      <c r="H5" s="5" t="n">
        <v>7944.0</v>
      </c>
      <c r="I5" s="5" t="n">
        <v>3430.0</v>
      </c>
      <c r="J5" s="5" t="n">
        <v>1322.0</v>
      </c>
      <c r="K5" s="5" t="n">
        <v>1129.0</v>
      </c>
      <c r="L5" s="5" t="n">
        <v>688.0</v>
      </c>
      <c r="M5" s="5" t="n">
        <v>10502.0</v>
      </c>
      <c r="N5" s="11" t="n">
        <f si="1" t="shared"/>
        <v>81191.0</v>
      </c>
      <c r="O5" s="5" t="n">
        <v>822527.0</v>
      </c>
      <c r="P5" s="5" t="n">
        <v>362383.0</v>
      </c>
      <c r="Q5" s="11" t="n">
        <f si="2" t="shared"/>
        <v>70689.0</v>
      </c>
      <c r="R5" s="6" t="n">
        <f si="0" t="shared"/>
        <v>5.126441171893788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1496.0</v>
      </c>
      <c r="E6" s="5" t="n">
        <v>11230.0</v>
      </c>
      <c r="F6" s="5" t="n">
        <v>34669.0</v>
      </c>
      <c r="G6" s="5" t="n">
        <v>8872.0</v>
      </c>
      <c r="H6" s="5" t="n">
        <v>4132.0</v>
      </c>
      <c r="I6" s="5" t="n">
        <v>1149.0</v>
      </c>
      <c r="J6" s="5" t="n">
        <v>431.0</v>
      </c>
      <c r="K6" s="5" t="n">
        <v>328.0</v>
      </c>
      <c r="L6" s="5" t="n">
        <v>254.0</v>
      </c>
      <c r="M6" s="5" t="n">
        <v>779.0</v>
      </c>
      <c r="N6" s="11" t="n">
        <f si="1" t="shared"/>
        <v>63340.0</v>
      </c>
      <c r="O6" s="5" t="n">
        <v>375392.0</v>
      </c>
      <c r="P6" s="5" t="n">
        <v>242147.0</v>
      </c>
      <c r="Q6" s="11" t="n">
        <f si="2" t="shared"/>
        <v>62561.0</v>
      </c>
      <c r="R6" s="6" t="n">
        <f si="0" t="shared"/>
        <v>3.870574319464203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219.0</v>
      </c>
      <c r="E7" s="5" t="n">
        <v>139.0</v>
      </c>
      <c r="F7" s="5" t="n">
        <v>264.0</v>
      </c>
      <c r="G7" s="5" t="n">
        <v>261.0</v>
      </c>
      <c r="H7" s="5" t="n">
        <v>492.0</v>
      </c>
      <c r="I7" s="5" t="n">
        <v>297.0</v>
      </c>
      <c r="J7" s="5" t="n">
        <v>184.0</v>
      </c>
      <c r="K7" s="5" t="n">
        <v>168.0</v>
      </c>
      <c r="L7" s="5" t="n">
        <v>99.0</v>
      </c>
      <c r="M7" s="5" t="n">
        <v>550.0</v>
      </c>
      <c r="N7" s="11" t="n">
        <f si="1" t="shared"/>
        <v>2673.0</v>
      </c>
      <c r="O7" s="5" t="n">
        <v>166842.0</v>
      </c>
      <c r="P7" s="5" t="n">
        <v>28440.0</v>
      </c>
      <c r="Q7" s="11" t="n">
        <f si="2" t="shared"/>
        <v>2123.0</v>
      </c>
      <c r="R7" s="6" t="n">
        <f si="0" t="shared"/>
        <v>13.39613754121526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65.0</v>
      </c>
      <c r="E8" s="5" t="n">
        <v>99.0</v>
      </c>
      <c r="F8" s="5" t="n">
        <v>139.0</v>
      </c>
      <c r="G8" s="5" t="n">
        <v>130.0</v>
      </c>
      <c r="H8" s="5" t="n">
        <v>285.0</v>
      </c>
      <c r="I8" s="5" t="n">
        <v>225.0</v>
      </c>
      <c r="J8" s="5" t="n">
        <v>99.0</v>
      </c>
      <c r="K8" s="5" t="n">
        <v>47.0</v>
      </c>
      <c r="L8" s="5" t="n">
        <v>18.0</v>
      </c>
      <c r="M8" s="5" t="n">
        <v>105.0</v>
      </c>
      <c r="N8" s="11" t="n">
        <f si="1" t="shared"/>
        <v>1212.0</v>
      </c>
      <c r="O8" s="5" t="n">
        <v>39007.0</v>
      </c>
      <c r="P8" s="5" t="n">
        <v>10790.0</v>
      </c>
      <c r="Q8" s="11" t="n">
        <f si="2" t="shared"/>
        <v>1107.0</v>
      </c>
      <c r="R8" s="6" t="n">
        <f si="0" t="shared"/>
        <v>9.74706413730804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1941.0</v>
      </c>
      <c r="E9" s="5" t="n">
        <v>704.0</v>
      </c>
      <c r="F9" s="5" t="n">
        <v>1692.0</v>
      </c>
      <c r="G9" s="5" t="n">
        <v>4735.0</v>
      </c>
      <c r="H9" s="5" t="n">
        <v>13955.0</v>
      </c>
      <c r="I9" s="5" t="n">
        <v>5919.0</v>
      </c>
      <c r="J9" s="5" t="n">
        <v>1224.0</v>
      </c>
      <c r="K9" s="5" t="n">
        <v>429.0</v>
      </c>
      <c r="L9" s="5" t="n">
        <v>394.0</v>
      </c>
      <c r="M9" s="5" t="n">
        <v>1441.0</v>
      </c>
      <c r="N9" s="11" t="n">
        <f si="1" t="shared"/>
        <v>32434.0</v>
      </c>
      <c r="O9" s="5" t="n">
        <v>713062.0</v>
      </c>
      <c r="P9" s="5" t="n">
        <v>245825.0</v>
      </c>
      <c r="Q9" s="11" t="n">
        <f si="2" t="shared"/>
        <v>30993.0</v>
      </c>
      <c r="R9" s="6" t="n">
        <f si="0" t="shared"/>
        <v>7.931629722840642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635.0</v>
      </c>
      <c r="E10" s="5" t="n">
        <v>1492.0</v>
      </c>
      <c r="F10" s="5" t="n">
        <v>2745.0</v>
      </c>
      <c r="G10" s="5" t="n">
        <v>4916.0</v>
      </c>
      <c r="H10" s="5" t="n">
        <v>15050.0</v>
      </c>
      <c r="I10" s="5" t="n">
        <v>8218.0</v>
      </c>
      <c r="J10" s="5" t="n">
        <v>925.0</v>
      </c>
      <c r="K10" s="5" t="n">
        <v>161.0</v>
      </c>
      <c r="L10" s="5" t="n">
        <v>87.0</v>
      </c>
      <c r="M10" s="5" t="n">
        <v>324.0</v>
      </c>
      <c r="N10" s="11" t="n">
        <f si="1" t="shared"/>
        <v>34553.0</v>
      </c>
      <c r="O10" s="5" t="n">
        <v>285803.0</v>
      </c>
      <c r="P10" s="5" t="n">
        <v>233908.0</v>
      </c>
      <c r="Q10" s="11" t="n">
        <f si="2" t="shared"/>
        <v>34229.0</v>
      </c>
      <c r="R10" s="6" t="n">
        <f si="0" t="shared"/>
        <v>6.833620614099155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860.0</v>
      </c>
      <c r="E11" s="5" t="n">
        <v>295.0</v>
      </c>
      <c r="F11" s="5" t="n">
        <v>380.0</v>
      </c>
      <c r="G11" s="5" t="n">
        <v>424.0</v>
      </c>
      <c r="H11" s="5" t="n">
        <v>1674.0</v>
      </c>
      <c r="I11" s="5" t="n">
        <v>2430.0</v>
      </c>
      <c r="J11" s="5" t="n">
        <v>550.0</v>
      </c>
      <c r="K11" s="5" t="n">
        <v>242.0</v>
      </c>
      <c r="L11" s="5" t="n">
        <v>191.0</v>
      </c>
      <c r="M11" s="5" t="n">
        <v>5245.0</v>
      </c>
      <c r="N11" s="11" t="n">
        <f si="1" t="shared"/>
        <v>12291.0</v>
      </c>
      <c r="O11" s="5" t="n">
        <v>8044077.0</v>
      </c>
      <c r="P11" s="5" t="n">
        <v>77915.0</v>
      </c>
      <c r="Q11" s="11" t="n">
        <f si="2" t="shared"/>
        <v>7046.0</v>
      </c>
      <c r="R11" s="6" t="n">
        <f si="0" t="shared"/>
        <v>11.058047118932727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911.0</v>
      </c>
      <c r="E12" s="5" t="n">
        <v>1967.0</v>
      </c>
      <c r="F12" s="5" t="n">
        <v>5225.0</v>
      </c>
      <c r="G12" s="5" t="n">
        <v>3715.0</v>
      </c>
      <c r="H12" s="5" t="n">
        <v>3430.0</v>
      </c>
      <c r="I12" s="5" t="n">
        <v>2052.0</v>
      </c>
      <c r="J12" s="5" t="n">
        <v>311.0</v>
      </c>
      <c r="K12" s="5" t="n">
        <v>238.0</v>
      </c>
      <c r="L12" s="5" t="n">
        <v>174.0</v>
      </c>
      <c r="M12" s="5" t="n">
        <v>7827.0</v>
      </c>
      <c r="N12" s="11" t="n">
        <f si="1" t="shared"/>
        <v>25850.0</v>
      </c>
      <c r="O12" s="5" t="n">
        <v>9707367.0</v>
      </c>
      <c r="P12" s="5" t="n">
        <v>110262.0</v>
      </c>
      <c r="Q12" s="11" t="n">
        <f si="2" t="shared"/>
        <v>18023.0</v>
      </c>
      <c r="R12" s="6" t="n">
        <f si="0" t="shared"/>
        <v>6.1178494146368525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559.0</v>
      </c>
      <c r="E13" s="5" t="n">
        <v>2043.0</v>
      </c>
      <c r="F13" s="5" t="n">
        <v>11845.0</v>
      </c>
      <c r="G13" s="5" t="n">
        <v>7368.0</v>
      </c>
      <c r="H13" s="5" t="n">
        <v>5255.0</v>
      </c>
      <c r="I13" s="5" t="n">
        <v>4632.0</v>
      </c>
      <c r="J13" s="5" t="n">
        <v>265.0</v>
      </c>
      <c r="K13" s="5" t="n">
        <v>381.0</v>
      </c>
      <c r="L13" s="5" t="n">
        <v>344.0</v>
      </c>
      <c r="M13" s="5" t="n">
        <v>2910.0</v>
      </c>
      <c r="N13" s="11" t="n">
        <f si="1" t="shared"/>
        <v>35602.0</v>
      </c>
      <c r="O13" s="5" t="n">
        <v>3179283.0</v>
      </c>
      <c r="P13" s="5" t="n">
        <v>203933.0</v>
      </c>
      <c r="Q13" s="11" t="n">
        <f si="2" t="shared"/>
        <v>32692.0</v>
      </c>
      <c r="R13" s="6" t="n">
        <f si="0" t="shared"/>
        <v>6.238009298911049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148.0</v>
      </c>
      <c r="E14" s="5" t="n">
        <v>415.0</v>
      </c>
      <c r="F14" s="5" t="n">
        <v>2472.0</v>
      </c>
      <c r="G14" s="5" t="n">
        <v>9960.0</v>
      </c>
      <c r="H14" s="5" t="n">
        <v>3544.0</v>
      </c>
      <c r="I14" s="5" t="n">
        <v>2150.0</v>
      </c>
      <c r="J14" s="5" t="n">
        <v>577.0</v>
      </c>
      <c r="K14" s="5" t="n">
        <v>718.0</v>
      </c>
      <c r="L14" s="5" t="n">
        <v>1320.0</v>
      </c>
      <c r="M14" s="5" t="n">
        <v>10889.0</v>
      </c>
      <c r="N14" s="11" t="n">
        <f si="1" t="shared"/>
        <v>32193.0</v>
      </c>
      <c r="O14" s="5" t="n">
        <v>1.2269313E7</v>
      </c>
      <c r="P14" s="5" t="n">
        <v>244969.0</v>
      </c>
      <c r="Q14" s="11" t="n">
        <f si="2" t="shared"/>
        <v>21304.0</v>
      </c>
      <c r="R14" s="6" t="n">
        <f si="0" t="shared"/>
        <v>11.498732632369508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88.0</v>
      </c>
      <c r="E15" s="5" t="n">
        <f ref="E15:M15" si="3" t="shared">E16-E9-E10-E11-E12-E13-E14</f>
        <v>68.0</v>
      </c>
      <c r="F15" s="5" t="n">
        <f si="3" t="shared"/>
        <v>89.0</v>
      </c>
      <c r="G15" s="5" t="n">
        <f si="3" t="shared"/>
        <v>93.0</v>
      </c>
      <c r="H15" s="5" t="n">
        <f si="3" t="shared"/>
        <v>240.0</v>
      </c>
      <c r="I15" s="5" t="n">
        <f si="3" t="shared"/>
        <v>240.0</v>
      </c>
      <c r="J15" s="5" t="n">
        <f si="3" t="shared"/>
        <v>123.0</v>
      </c>
      <c r="K15" s="5" t="n">
        <f si="3" t="shared"/>
        <v>46.0</v>
      </c>
      <c r="L15" s="5" t="n">
        <f si="3" t="shared"/>
        <v>13.0</v>
      </c>
      <c r="M15" s="5" t="n">
        <f si="3" t="shared"/>
        <v>233.0</v>
      </c>
      <c r="N15" s="5" t="n">
        <f ref="N15" si="4" t="shared">N16-N9-N10-N11-N12-N13-N14</f>
        <v>1233.0</v>
      </c>
      <c r="O15" s="5" t="n">
        <f>O16-O9-O10-O11-O12-O13-O14</f>
        <v>78897.0</v>
      </c>
      <c r="P15" s="5" t="n">
        <f>P16-P9-P10-P11-P12-P13-P14</f>
        <v>11148.0</v>
      </c>
      <c r="Q15" s="11" t="n">
        <f si="2" t="shared"/>
        <v>1000.0</v>
      </c>
      <c r="R15" s="6" t="n">
        <f si="0" t="shared"/>
        <v>11.148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5142.0</v>
      </c>
      <c r="E16" s="5" t="n">
        <v>6984.0</v>
      </c>
      <c r="F16" s="5" t="n">
        <v>24448.0</v>
      </c>
      <c r="G16" s="5" t="n">
        <v>31211.0</v>
      </c>
      <c r="H16" s="5" t="n">
        <v>43148.0</v>
      </c>
      <c r="I16" s="5" t="n">
        <v>25641.0</v>
      </c>
      <c r="J16" s="5" t="n">
        <v>3975.0</v>
      </c>
      <c r="K16" s="5" t="n">
        <v>2215.0</v>
      </c>
      <c r="L16" s="5" t="n">
        <v>2523.0</v>
      </c>
      <c r="M16" s="5" t="n">
        <v>28869.0</v>
      </c>
      <c r="N16" s="11" t="n">
        <f ref="N16:N48" si="5" t="shared">SUM(D16:M16)</f>
        <v>174156.0</v>
      </c>
      <c r="O16" s="5" t="n">
        <v>3.4277802E7</v>
      </c>
      <c r="P16" s="5" t="n">
        <v>1127960.0</v>
      </c>
      <c r="Q16" s="11" t="n">
        <f si="2" t="shared"/>
        <v>145287.0</v>
      </c>
      <c r="R16" s="6" t="n">
        <f si="0" t="shared"/>
        <v>7.763667774818119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107.0</v>
      </c>
      <c r="E17" s="5" t="n">
        <f ref="E17:M17" si="6" t="shared">E18-E16-E3-E4-E5-E6-E7-E8</f>
        <v>349.0</v>
      </c>
      <c r="F17" s="5" t="n">
        <f si="6" t="shared"/>
        <v>598.0</v>
      </c>
      <c r="G17" s="5" t="n">
        <f si="6" t="shared"/>
        <v>382.0</v>
      </c>
      <c r="H17" s="5" t="n">
        <f si="6" t="shared"/>
        <v>398.0</v>
      </c>
      <c r="I17" s="5" t="n">
        <f si="6" t="shared"/>
        <v>179.0</v>
      </c>
      <c r="J17" s="5" t="n">
        <f si="6" t="shared"/>
        <v>87.0</v>
      </c>
      <c r="K17" s="5" t="n">
        <f si="6" t="shared"/>
        <v>78.0</v>
      </c>
      <c r="L17" s="5" t="n">
        <f si="6" t="shared"/>
        <v>35.0</v>
      </c>
      <c r="M17" s="5" t="n">
        <f si="6" t="shared"/>
        <v>153.0</v>
      </c>
      <c r="N17" s="11" t="n">
        <f si="5" t="shared"/>
        <v>2366.0</v>
      </c>
      <c r="O17" s="5" t="n">
        <f>O18-O16-O3-O4-O5-O6-O7-O8</f>
        <v>87156.0</v>
      </c>
      <c r="P17" s="5" t="n">
        <f>P18-P16-P3-P4-P5-P6-P7-P8</f>
        <v>16749.0</v>
      </c>
      <c r="Q17" s="11" t="n">
        <f si="2" t="shared"/>
        <v>2213.0</v>
      </c>
      <c r="R17" s="6" t="n">
        <f si="0" t="shared"/>
        <v>7.568459105286941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18575.0</v>
      </c>
      <c r="E18" s="5" t="n">
        <v>46222.0</v>
      </c>
      <c r="F18" s="5" t="n">
        <v>110191.0</v>
      </c>
      <c r="G18" s="5" t="n">
        <v>78845.0</v>
      </c>
      <c r="H18" s="5" t="n">
        <v>83843.0</v>
      </c>
      <c r="I18" s="5" t="n">
        <v>39736.0</v>
      </c>
      <c r="J18" s="5" t="n">
        <v>8482.0</v>
      </c>
      <c r="K18" s="5" t="n">
        <v>4633.0</v>
      </c>
      <c r="L18" s="5" t="n">
        <v>4521.0</v>
      </c>
      <c r="M18" s="5" t="n">
        <v>52563.0</v>
      </c>
      <c r="N18" s="11" t="n">
        <f si="5" t="shared"/>
        <v>447611.0</v>
      </c>
      <c r="O18" s="5" t="n">
        <v>3.7228686E7</v>
      </c>
      <c r="P18" s="5" t="n">
        <v>2411967.0</v>
      </c>
      <c r="Q18" s="11" t="n">
        <f si="2" t="shared"/>
        <v>395048.0</v>
      </c>
      <c r="R18" s="6" t="n">
        <f si="0" t="shared"/>
        <v>6.105503635001316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572.0</v>
      </c>
      <c r="E19" s="5" t="n">
        <v>561.0</v>
      </c>
      <c r="F19" s="5" t="n">
        <v>885.0</v>
      </c>
      <c r="G19" s="5" t="n">
        <v>792.0</v>
      </c>
      <c r="H19" s="5" t="n">
        <v>1434.0</v>
      </c>
      <c r="I19" s="5" t="n">
        <v>1319.0</v>
      </c>
      <c r="J19" s="5" t="n">
        <v>679.0</v>
      </c>
      <c r="K19" s="5" t="n">
        <v>254.0</v>
      </c>
      <c r="L19" s="5" t="n">
        <v>142.0</v>
      </c>
      <c r="M19" s="5" t="n">
        <v>1002.0</v>
      </c>
      <c r="N19" s="11" t="n">
        <f si="5" t="shared"/>
        <v>7640.0</v>
      </c>
      <c r="O19" s="5" t="n">
        <v>165515.0</v>
      </c>
      <c r="P19" s="5" t="n">
        <v>66679.0</v>
      </c>
      <c r="Q19" s="11" t="n">
        <f si="2" t="shared"/>
        <v>6638.0</v>
      </c>
      <c r="R19" s="6" t="n">
        <f si="0" t="shared"/>
        <v>10.045043687857788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3457.0</v>
      </c>
      <c r="E20" s="5" t="n">
        <v>2409.0</v>
      </c>
      <c r="F20" s="5" t="n">
        <v>3620.0</v>
      </c>
      <c r="G20" s="5" t="n">
        <v>3340.0</v>
      </c>
      <c r="H20" s="5" t="n">
        <v>6692.0</v>
      </c>
      <c r="I20" s="5" t="n">
        <v>8223.0</v>
      </c>
      <c r="J20" s="5" t="n">
        <v>3575.0</v>
      </c>
      <c r="K20" s="5" t="n">
        <v>1512.0</v>
      </c>
      <c r="L20" s="5" t="n">
        <v>947.0</v>
      </c>
      <c r="M20" s="5" t="n">
        <v>4215.0</v>
      </c>
      <c r="N20" s="11" t="n">
        <f si="5" t="shared"/>
        <v>37990.0</v>
      </c>
      <c r="O20" s="5" t="n">
        <v>725724.0</v>
      </c>
      <c r="P20" s="5" t="n">
        <v>376505.0</v>
      </c>
      <c r="Q20" s="11" t="n">
        <f si="2" t="shared"/>
        <v>33775.0</v>
      </c>
      <c r="R20" s="6" t="n">
        <f si="0" t="shared"/>
        <v>11.147446336047372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26.0</v>
      </c>
      <c r="E21" s="5" t="n">
        <v>14.0</v>
      </c>
      <c r="F21" s="5" t="n">
        <v>22.0</v>
      </c>
      <c r="G21" s="5" t="n">
        <v>13.0</v>
      </c>
      <c r="H21" s="5" t="n">
        <v>46.0</v>
      </c>
      <c r="I21" s="5" t="n">
        <v>26.0</v>
      </c>
      <c r="J21" s="5" t="n">
        <v>17.0</v>
      </c>
      <c r="K21" s="5" t="n">
        <v>11.0</v>
      </c>
      <c r="L21" s="5" t="n">
        <v>5.0</v>
      </c>
      <c r="M21" s="5" t="n">
        <v>44.0</v>
      </c>
      <c r="N21" s="11" t="n">
        <f si="5" t="shared"/>
        <v>224.0</v>
      </c>
      <c r="O21" s="5" t="n">
        <v>8990.0</v>
      </c>
      <c r="P21" s="5" t="n">
        <v>1915.0</v>
      </c>
      <c r="Q21" s="11" t="n">
        <f si="2" t="shared"/>
        <v>180.0</v>
      </c>
      <c r="R21" s="6" t="n">
        <f si="0" t="shared"/>
        <v>10.63888888888889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8.0</v>
      </c>
      <c r="E22" s="5" t="n">
        <v>11.0</v>
      </c>
      <c r="F22" s="5" t="n">
        <v>23.0</v>
      </c>
      <c r="G22" s="5" t="n">
        <v>30.0</v>
      </c>
      <c r="H22" s="5" t="n">
        <v>42.0</v>
      </c>
      <c r="I22" s="5" t="n">
        <v>34.0</v>
      </c>
      <c r="J22" s="5" t="n">
        <v>20.0</v>
      </c>
      <c r="K22" s="5" t="n">
        <v>12.0</v>
      </c>
      <c r="L22" s="5" t="n">
        <v>8.0</v>
      </c>
      <c r="M22" s="5" t="n">
        <v>25.0</v>
      </c>
      <c r="N22" s="11" t="n">
        <f si="5" t="shared"/>
        <v>213.0</v>
      </c>
      <c r="O22" s="5" t="n">
        <v>7271.0</v>
      </c>
      <c r="P22" s="5" t="n">
        <v>2353.0</v>
      </c>
      <c r="Q22" s="11" t="n">
        <f si="2" t="shared"/>
        <v>188.0</v>
      </c>
      <c r="R22" s="6" t="n">
        <f si="0" t="shared"/>
        <v>12.51595744680851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5.0</v>
      </c>
      <c r="E23" s="5" t="n">
        <v>5.0</v>
      </c>
      <c r="F23" s="5" t="n">
        <v>7.0</v>
      </c>
      <c r="G23" s="5" t="n">
        <v>3.0</v>
      </c>
      <c r="H23" s="5" t="n">
        <v>14.0</v>
      </c>
      <c r="I23" s="5" t="n">
        <v>12.0</v>
      </c>
      <c r="J23" s="5" t="n">
        <v>4.0</v>
      </c>
      <c r="K23" s="5" t="n">
        <v>1.0</v>
      </c>
      <c r="L23" s="5" t="n">
        <v>2.0</v>
      </c>
      <c r="M23" s="5" t="n">
        <v>11.0</v>
      </c>
      <c r="N23" s="11" t="n">
        <f si="5" t="shared"/>
        <v>64.0</v>
      </c>
      <c r="O23" s="5" t="n">
        <v>5449.0</v>
      </c>
      <c r="P23" s="5" t="n">
        <v>505.0</v>
      </c>
      <c r="Q23" s="11" t="n">
        <f si="2" t="shared"/>
        <v>53.0</v>
      </c>
      <c r="R23" s="6" t="n">
        <f si="0" t="shared"/>
        <v>9.528301886792454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34.0</v>
      </c>
      <c r="E24" s="5" t="n">
        <f ref="E24:M24" si="7" t="shared">E25-E19-E20-E21-E22-E23</f>
        <v>43.0</v>
      </c>
      <c r="F24" s="5" t="n">
        <f si="7" t="shared"/>
        <v>53.0</v>
      </c>
      <c r="G24" s="5" t="n">
        <f si="7" t="shared"/>
        <v>52.0</v>
      </c>
      <c r="H24" s="5" t="n">
        <f si="7" t="shared"/>
        <v>84.0</v>
      </c>
      <c r="I24" s="5" t="n">
        <f si="7" t="shared"/>
        <v>62.0</v>
      </c>
      <c r="J24" s="5" t="n">
        <f si="7" t="shared"/>
        <v>85.0</v>
      </c>
      <c r="K24" s="5" t="n">
        <f si="7" t="shared"/>
        <v>45.0</v>
      </c>
      <c r="L24" s="5" t="n">
        <f si="7" t="shared"/>
        <v>39.0</v>
      </c>
      <c r="M24" s="5" t="n">
        <f si="7" t="shared"/>
        <v>134.0</v>
      </c>
      <c r="N24" s="11" t="n">
        <f si="5" t="shared"/>
        <v>631.0</v>
      </c>
      <c r="O24" s="5" t="n">
        <f>O25-O19-O20-O21-O22-O23</f>
        <v>56181.0</v>
      </c>
      <c r="P24" s="5" t="n">
        <f>P25-P19-P20-P21-P22-P23</f>
        <v>8534.0</v>
      </c>
      <c r="Q24" s="11" t="n">
        <f si="2" t="shared"/>
        <v>497.0</v>
      </c>
      <c r="R24" s="6" t="n">
        <f si="0" t="shared"/>
        <v>17.17102615694165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4102.0</v>
      </c>
      <c r="E25" s="5" t="n">
        <v>3043.0</v>
      </c>
      <c r="F25" s="5" t="n">
        <v>4610.0</v>
      </c>
      <c r="G25" s="5" t="n">
        <v>4230.0</v>
      </c>
      <c r="H25" s="5" t="n">
        <v>8312.0</v>
      </c>
      <c r="I25" s="5" t="n">
        <v>9676.0</v>
      </c>
      <c r="J25" s="5" t="n">
        <v>4380.0</v>
      </c>
      <c r="K25" s="5" t="n">
        <v>1835.0</v>
      </c>
      <c r="L25" s="5" t="n">
        <v>1143.0</v>
      </c>
      <c r="M25" s="5" t="n">
        <v>5431.0</v>
      </c>
      <c r="N25" s="11" t="n">
        <f si="5" t="shared"/>
        <v>46762.0</v>
      </c>
      <c r="O25" s="5" t="n">
        <v>969130.0</v>
      </c>
      <c r="P25" s="5" t="n">
        <v>456491.0</v>
      </c>
      <c r="Q25" s="11" t="n">
        <f si="2" t="shared"/>
        <v>41331.0</v>
      </c>
      <c r="R25" s="6" t="n">
        <f si="0" t="shared"/>
        <v>11.044760591323703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35.0</v>
      </c>
      <c r="E26" s="5" t="n">
        <v>31.0</v>
      </c>
      <c r="F26" s="5" t="n">
        <v>42.0</v>
      </c>
      <c r="G26" s="5" t="n">
        <v>29.0</v>
      </c>
      <c r="H26" s="5" t="n">
        <v>81.0</v>
      </c>
      <c r="I26" s="5" t="n">
        <v>124.0</v>
      </c>
      <c r="J26" s="5" t="n">
        <v>66.0</v>
      </c>
      <c r="K26" s="5" t="n">
        <v>24.0</v>
      </c>
      <c r="L26" s="5" t="n">
        <v>21.0</v>
      </c>
      <c r="M26" s="5" t="n">
        <v>74.0</v>
      </c>
      <c r="N26" s="11" t="n">
        <f si="5" t="shared"/>
        <v>527.0</v>
      </c>
      <c r="O26" s="5" t="n">
        <v>12491.0</v>
      </c>
      <c r="P26" s="5" t="n">
        <v>6406.0</v>
      </c>
      <c r="Q26" s="11" t="n">
        <f si="2" t="shared"/>
        <v>453.0</v>
      </c>
      <c r="R26" s="6" t="n">
        <f si="0" t="shared"/>
        <v>14.141280353200884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154.0</v>
      </c>
      <c r="E27" s="5" t="n">
        <v>284.0</v>
      </c>
      <c r="F27" s="5" t="n">
        <v>266.0</v>
      </c>
      <c r="G27" s="5" t="n">
        <v>235.0</v>
      </c>
      <c r="H27" s="5" t="n">
        <v>495.0</v>
      </c>
      <c r="I27" s="5" t="n">
        <v>775.0</v>
      </c>
      <c r="J27" s="5" t="n">
        <v>404.0</v>
      </c>
      <c r="K27" s="5" t="n">
        <v>200.0</v>
      </c>
      <c r="L27" s="5" t="n">
        <v>120.0</v>
      </c>
      <c r="M27" s="5" t="n">
        <v>479.0</v>
      </c>
      <c r="N27" s="11" t="n">
        <f si="5" t="shared"/>
        <v>3412.0</v>
      </c>
      <c r="O27" s="5" t="n">
        <v>103481.0</v>
      </c>
      <c r="P27" s="5" t="n">
        <v>40207.0</v>
      </c>
      <c r="Q27" s="11" t="n">
        <f si="2" t="shared"/>
        <v>2933.0</v>
      </c>
      <c r="R27" s="6" t="n">
        <f si="0" t="shared"/>
        <v>13.708489601091033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191.0</v>
      </c>
      <c r="E28" s="5" t="n">
        <v>286.0</v>
      </c>
      <c r="F28" s="5" t="n">
        <v>369.0</v>
      </c>
      <c r="G28" s="5" t="n">
        <v>347.0</v>
      </c>
      <c r="H28" s="5" t="n">
        <v>663.0</v>
      </c>
      <c r="I28" s="5" t="n">
        <v>789.0</v>
      </c>
      <c r="J28" s="5" t="n">
        <v>582.0</v>
      </c>
      <c r="K28" s="5" t="n">
        <v>224.0</v>
      </c>
      <c r="L28" s="5" t="n">
        <v>110.0</v>
      </c>
      <c r="M28" s="5" t="n">
        <v>549.0</v>
      </c>
      <c r="N28" s="11" t="n">
        <f si="5" t="shared"/>
        <v>4110.0</v>
      </c>
      <c r="O28" s="5" t="n">
        <v>73838.0</v>
      </c>
      <c r="P28" s="5" t="n">
        <v>46580.0</v>
      </c>
      <c r="Q28" s="11" t="n">
        <f si="2" t="shared"/>
        <v>3561.0</v>
      </c>
      <c r="R28" s="6" t="n">
        <f si="0" t="shared"/>
        <v>13.080595338388093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79.0</v>
      </c>
      <c r="E29" s="5" t="n">
        <v>128.0</v>
      </c>
      <c r="F29" s="5" t="n">
        <v>140.0</v>
      </c>
      <c r="G29" s="5" t="n">
        <v>125.0</v>
      </c>
      <c r="H29" s="5" t="n">
        <v>190.0</v>
      </c>
      <c r="I29" s="5" t="n">
        <v>139.0</v>
      </c>
      <c r="J29" s="5" t="n">
        <v>82.0</v>
      </c>
      <c r="K29" s="5" t="n">
        <v>70.0</v>
      </c>
      <c r="L29" s="5" t="n">
        <v>31.0</v>
      </c>
      <c r="M29" s="5" t="n">
        <v>130.0</v>
      </c>
      <c r="N29" s="11" t="n">
        <f si="5" t="shared"/>
        <v>1114.0</v>
      </c>
      <c r="O29" s="5" t="n">
        <v>26357.0</v>
      </c>
      <c r="P29" s="5" t="n">
        <v>11091.0</v>
      </c>
      <c r="Q29" s="11" t="n">
        <f si="2" t="shared"/>
        <v>984.0</v>
      </c>
      <c r="R29" s="6" t="n">
        <f si="0" t="shared"/>
        <v>11.271341463414634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108.0</v>
      </c>
      <c r="E30" s="5" t="n">
        <v>126.0</v>
      </c>
      <c r="F30" s="5" t="n">
        <v>112.0</v>
      </c>
      <c r="G30" s="5" t="n">
        <v>162.0</v>
      </c>
      <c r="H30" s="5" t="n">
        <v>261.0</v>
      </c>
      <c r="I30" s="5" t="n">
        <v>467.0</v>
      </c>
      <c r="J30" s="5" t="n">
        <v>295.0</v>
      </c>
      <c r="K30" s="5" t="n">
        <v>112.0</v>
      </c>
      <c r="L30" s="5" t="n">
        <v>37.0</v>
      </c>
      <c r="M30" s="5" t="n">
        <v>195.0</v>
      </c>
      <c r="N30" s="11" t="n">
        <f si="5" t="shared"/>
        <v>1875.0</v>
      </c>
      <c r="O30" s="5" t="n">
        <v>33311.0</v>
      </c>
      <c r="P30" s="5" t="n">
        <v>22198.0</v>
      </c>
      <c r="Q30" s="11" t="n">
        <f si="2" t="shared"/>
        <v>1680.0</v>
      </c>
      <c r="R30" s="6" t="n">
        <f si="0" t="shared"/>
        <v>13.213095238095239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32.0</v>
      </c>
      <c r="E31" s="5" t="n">
        <v>60.0</v>
      </c>
      <c r="F31" s="5" t="n">
        <v>76.0</v>
      </c>
      <c r="G31" s="5" t="n">
        <v>71.0</v>
      </c>
      <c r="H31" s="5" t="n">
        <v>131.0</v>
      </c>
      <c r="I31" s="5" t="n">
        <v>234.0</v>
      </c>
      <c r="J31" s="5" t="n">
        <v>97.0</v>
      </c>
      <c r="K31" s="5" t="n">
        <v>35.0</v>
      </c>
      <c r="L31" s="5" t="n">
        <v>14.0</v>
      </c>
      <c r="M31" s="5" t="n">
        <v>45.0</v>
      </c>
      <c r="N31" s="11" t="n">
        <f si="5" t="shared"/>
        <v>795.0</v>
      </c>
      <c r="O31" s="5" t="n">
        <v>14650.0</v>
      </c>
      <c r="P31" s="5" t="n">
        <v>8624.0</v>
      </c>
      <c r="Q31" s="11" t="n">
        <f si="2" t="shared"/>
        <v>750.0</v>
      </c>
      <c r="R31" s="6" t="n">
        <f si="0" t="shared"/>
        <v>11.498666666666667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40.0</v>
      </c>
      <c r="E32" s="5" t="n">
        <v>51.0</v>
      </c>
      <c r="F32" s="5" t="n">
        <v>56.0</v>
      </c>
      <c r="G32" s="5" t="n">
        <v>61.0</v>
      </c>
      <c r="H32" s="5" t="n">
        <v>110.0</v>
      </c>
      <c r="I32" s="5" t="n">
        <v>118.0</v>
      </c>
      <c r="J32" s="5" t="n">
        <v>66.0</v>
      </c>
      <c r="K32" s="5" t="n">
        <v>44.0</v>
      </c>
      <c r="L32" s="5" t="n">
        <v>27.0</v>
      </c>
      <c r="M32" s="5" t="n">
        <v>82.0</v>
      </c>
      <c r="N32" s="11" t="n">
        <f si="5" t="shared"/>
        <v>655.0</v>
      </c>
      <c r="O32" s="5" t="n">
        <v>16752.0</v>
      </c>
      <c r="P32" s="5" t="n">
        <v>7903.0</v>
      </c>
      <c r="Q32" s="11" t="n">
        <f si="2" t="shared"/>
        <v>573.0</v>
      </c>
      <c r="R32" s="6" t="n">
        <f si="0" t="shared"/>
        <v>13.792321116928447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595.0</v>
      </c>
      <c r="E33" s="5" t="n">
        <v>380.0</v>
      </c>
      <c r="F33" s="5" t="n">
        <v>543.0</v>
      </c>
      <c r="G33" s="5" t="n">
        <v>523.0</v>
      </c>
      <c r="H33" s="5" t="n">
        <v>754.0</v>
      </c>
      <c r="I33" s="5" t="n">
        <v>760.0</v>
      </c>
      <c r="J33" s="5" t="n">
        <v>468.0</v>
      </c>
      <c r="K33" s="5" t="n">
        <v>290.0</v>
      </c>
      <c r="L33" s="5" t="n">
        <v>144.0</v>
      </c>
      <c r="M33" s="5" t="n">
        <v>584.0</v>
      </c>
      <c r="N33" s="11" t="n">
        <f si="5" t="shared"/>
        <v>5041.0</v>
      </c>
      <c r="O33" s="5" t="n">
        <v>144729.0</v>
      </c>
      <c r="P33" s="5" t="n">
        <v>51806.0</v>
      </c>
      <c r="Q33" s="11" t="n">
        <f si="2" t="shared"/>
        <v>4457.0</v>
      </c>
      <c r="R33" s="6" t="n">
        <f si="0" t="shared"/>
        <v>11.623513574153018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32.0</v>
      </c>
      <c r="E34" s="5" t="n">
        <v>32.0</v>
      </c>
      <c r="F34" s="5" t="n">
        <v>43.0</v>
      </c>
      <c r="G34" s="5" t="n">
        <v>33.0</v>
      </c>
      <c r="H34" s="5" t="n">
        <v>70.0</v>
      </c>
      <c r="I34" s="5" t="n">
        <v>110.0</v>
      </c>
      <c r="J34" s="5" t="n">
        <v>72.0</v>
      </c>
      <c r="K34" s="5" t="n">
        <v>25.0</v>
      </c>
      <c r="L34" s="5" t="n">
        <v>7.0</v>
      </c>
      <c r="M34" s="5" t="n">
        <v>119.0</v>
      </c>
      <c r="N34" s="11" t="n">
        <f si="5" t="shared"/>
        <v>543.0</v>
      </c>
      <c r="O34" s="5" t="n">
        <v>10799.0</v>
      </c>
      <c r="P34" s="5" t="n">
        <v>5052.0</v>
      </c>
      <c r="Q34" s="11" t="n">
        <f si="2" t="shared"/>
        <v>424.0</v>
      </c>
      <c r="R34" s="6" t="n">
        <f si="0" t="shared"/>
        <v>11.915094339622641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18.0</v>
      </c>
      <c r="E35" s="5" t="n">
        <v>11.0</v>
      </c>
      <c r="F35" s="5" t="n">
        <v>10.0</v>
      </c>
      <c r="G35" s="5" t="n">
        <v>11.0</v>
      </c>
      <c r="H35" s="5" t="n">
        <v>21.0</v>
      </c>
      <c r="I35" s="5" t="n">
        <v>10.0</v>
      </c>
      <c r="J35" s="5" t="n">
        <v>8.0</v>
      </c>
      <c r="K35" s="5" t="n">
        <v>2.0</v>
      </c>
      <c r="L35" s="5" t="n">
        <v>3.0</v>
      </c>
      <c r="M35" s="5" t="n">
        <v>16.0</v>
      </c>
      <c r="N35" s="11" t="n">
        <f si="5" t="shared"/>
        <v>110.0</v>
      </c>
      <c r="O35" s="5" t="n">
        <v>1528.0</v>
      </c>
      <c r="P35" s="5" t="n">
        <v>869.0</v>
      </c>
      <c r="Q35" s="11" t="n">
        <f si="2" t="shared"/>
        <v>94.0</v>
      </c>
      <c r="R35" s="6" t="n">
        <f si="0" t="shared"/>
        <v>9.24468085106383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18.0</v>
      </c>
      <c r="E36" s="5" t="n">
        <v>25.0</v>
      </c>
      <c r="F36" s="5" t="n">
        <v>51.0</v>
      </c>
      <c r="G36" s="5" t="n">
        <v>41.0</v>
      </c>
      <c r="H36" s="5" t="n">
        <v>117.0</v>
      </c>
      <c r="I36" s="5" t="n">
        <v>88.0</v>
      </c>
      <c r="J36" s="5" t="n">
        <v>43.0</v>
      </c>
      <c r="K36" s="5" t="n">
        <v>24.0</v>
      </c>
      <c r="L36" s="5" t="n">
        <v>8.0</v>
      </c>
      <c r="M36" s="5" t="n">
        <v>41.0</v>
      </c>
      <c r="N36" s="11" t="n">
        <f si="5" t="shared"/>
        <v>456.0</v>
      </c>
      <c r="O36" s="5" t="n">
        <v>11803.0</v>
      </c>
      <c r="P36" s="5" t="n">
        <v>4590.0</v>
      </c>
      <c r="Q36" s="11" t="n">
        <f si="2" t="shared"/>
        <v>415.0</v>
      </c>
      <c r="R36" s="6" t="n">
        <f si="0" t="shared"/>
        <v>11.060240963855422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24.0</v>
      </c>
      <c r="E37" s="5" t="n">
        <v>16.0</v>
      </c>
      <c r="F37" s="5" t="n">
        <v>18.0</v>
      </c>
      <c r="G37" s="5" t="n">
        <v>25.0</v>
      </c>
      <c r="H37" s="5" t="n">
        <v>42.0</v>
      </c>
      <c r="I37" s="5" t="n">
        <v>49.0</v>
      </c>
      <c r="J37" s="5" t="n">
        <v>42.0</v>
      </c>
      <c r="K37" s="5" t="n">
        <v>41.0</v>
      </c>
      <c r="L37" s="5" t="n">
        <v>16.0</v>
      </c>
      <c r="M37" s="5" t="n">
        <v>106.0</v>
      </c>
      <c r="N37" s="11" t="n">
        <f si="5" t="shared"/>
        <v>379.0</v>
      </c>
      <c r="O37" s="5" t="n">
        <v>31679.0</v>
      </c>
      <c r="P37" s="5" t="n">
        <v>5184.0</v>
      </c>
      <c r="Q37" s="11" t="n">
        <f si="2" t="shared"/>
        <v>273.0</v>
      </c>
      <c r="R37" s="6" t="n">
        <f si="0" t="shared"/>
        <v>18.98901098901099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341.0</v>
      </c>
      <c r="E38" s="5" t="n">
        <f ref="E38:M38" si="8" t="shared">E39-E26-E27-E28-E29-E30-E31-E32-E33-E34-E35-E36-E37</f>
        <v>220.0</v>
      </c>
      <c r="F38" s="5" t="n">
        <f si="8" t="shared"/>
        <v>358.0</v>
      </c>
      <c r="G38" s="5" t="n">
        <f si="8" t="shared"/>
        <v>306.0</v>
      </c>
      <c r="H38" s="5" t="n">
        <f si="8" t="shared"/>
        <v>602.0</v>
      </c>
      <c r="I38" s="5" t="n">
        <f si="8" t="shared"/>
        <v>623.0</v>
      </c>
      <c r="J38" s="5" t="n">
        <f si="8" t="shared"/>
        <v>363.0</v>
      </c>
      <c r="K38" s="5" t="n">
        <f si="8" t="shared"/>
        <v>236.0</v>
      </c>
      <c r="L38" s="5" t="n">
        <f si="8" t="shared"/>
        <v>125.0</v>
      </c>
      <c r="M38" s="5" t="n">
        <f si="8" t="shared"/>
        <v>607.0</v>
      </c>
      <c r="N38" s="11" t="n">
        <f si="5" t="shared"/>
        <v>3781.0</v>
      </c>
      <c r="O38" s="5" t="n">
        <f>O39-O26-O27-O28-O29-O30-O31-O32-O33-O34-O35-O36-O37</f>
        <v>121336.0</v>
      </c>
      <c r="P38" s="5" t="n">
        <f>P39-P26-P27-P28-P29-P30-P31-P32-P33-P34-P35-P36-P37</f>
        <v>41342.0</v>
      </c>
      <c r="Q38" s="11" t="n">
        <f si="2" t="shared"/>
        <v>3174.0</v>
      </c>
      <c r="R38" s="6" t="n">
        <f si="0" t="shared"/>
        <v>13.025204788909893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1667.0</v>
      </c>
      <c r="E39" s="5" t="n">
        <v>1650.0</v>
      </c>
      <c r="F39" s="5" t="n">
        <v>2084.0</v>
      </c>
      <c r="G39" s="5" t="n">
        <v>1969.0</v>
      </c>
      <c r="H39" s="5" t="n">
        <v>3537.0</v>
      </c>
      <c r="I39" s="5" t="n">
        <v>4286.0</v>
      </c>
      <c r="J39" s="5" t="n">
        <v>2588.0</v>
      </c>
      <c r="K39" s="5" t="n">
        <v>1327.0</v>
      </c>
      <c r="L39" s="5" t="n">
        <v>663.0</v>
      </c>
      <c r="M39" s="5" t="n">
        <v>3027.0</v>
      </c>
      <c r="N39" s="11" t="n">
        <f si="5" t="shared"/>
        <v>22798.0</v>
      </c>
      <c r="O39" s="5" t="n">
        <v>602754.0</v>
      </c>
      <c r="P39" s="5" t="n">
        <v>251852.0</v>
      </c>
      <c r="Q39" s="11" t="n">
        <f si="2" t="shared"/>
        <v>19771.0</v>
      </c>
      <c r="R39" s="6" t="n">
        <f si="0" t="shared"/>
        <v>12.738455313337717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405.0</v>
      </c>
      <c r="E40" s="5" t="n">
        <v>395.0</v>
      </c>
      <c r="F40" s="5" t="n">
        <v>623.0</v>
      </c>
      <c r="G40" s="5" t="n">
        <v>628.0</v>
      </c>
      <c r="H40" s="5" t="n">
        <v>1052.0</v>
      </c>
      <c r="I40" s="5" t="n">
        <v>1098.0</v>
      </c>
      <c r="J40" s="5" t="n">
        <v>564.0</v>
      </c>
      <c r="K40" s="5" t="n">
        <v>198.0</v>
      </c>
      <c r="L40" s="5" t="n">
        <v>73.0</v>
      </c>
      <c r="M40" s="5" t="n">
        <v>497.0</v>
      </c>
      <c r="N40" s="11" t="n">
        <f si="5" t="shared"/>
        <v>5533.0</v>
      </c>
      <c r="O40" s="5" t="n">
        <v>79603.0</v>
      </c>
      <c r="P40" s="5" t="n">
        <v>49356.0</v>
      </c>
      <c r="Q40" s="11" t="n">
        <f si="2" t="shared"/>
        <v>5036.0</v>
      </c>
      <c r="R40" s="6" t="n">
        <f si="0" t="shared"/>
        <v>9.80063542494043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65.0</v>
      </c>
      <c r="E41" s="5" t="n">
        <v>55.0</v>
      </c>
      <c r="F41" s="5" t="n">
        <v>78.0</v>
      </c>
      <c r="G41" s="5" t="n">
        <v>88.0</v>
      </c>
      <c r="H41" s="5" t="n">
        <v>160.0</v>
      </c>
      <c r="I41" s="5" t="n">
        <v>181.0</v>
      </c>
      <c r="J41" s="5" t="n">
        <v>87.0</v>
      </c>
      <c r="K41" s="5" t="n">
        <v>52.0</v>
      </c>
      <c r="L41" s="5" t="n">
        <v>49.0</v>
      </c>
      <c r="M41" s="5" t="n">
        <v>98.0</v>
      </c>
      <c r="N41" s="11" t="n">
        <f si="5" t="shared"/>
        <v>913.0</v>
      </c>
      <c r="O41" s="5" t="n">
        <v>21738.0</v>
      </c>
      <c r="P41" s="5" t="n">
        <v>11396.0</v>
      </c>
      <c r="Q41" s="11" t="n">
        <f si="2" t="shared"/>
        <v>815.0</v>
      </c>
      <c r="R41" s="6" t="n">
        <f si="0" t="shared"/>
        <v>13.98282208588957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12.0</v>
      </c>
      <c r="E42" s="5" t="n">
        <f ref="E42:M42" si="9" t="shared">E43-E40-E41</f>
        <v>2.0</v>
      </c>
      <c r="F42" s="5" t="n">
        <f si="9" t="shared"/>
        <v>7.0</v>
      </c>
      <c r="G42" s="5" t="n">
        <f si="9" t="shared"/>
        <v>18.0</v>
      </c>
      <c r="H42" s="5" t="n">
        <f si="9" t="shared"/>
        <v>30.0</v>
      </c>
      <c r="I42" s="5" t="n">
        <f si="9" t="shared"/>
        <v>18.0</v>
      </c>
      <c r="J42" s="5" t="n">
        <f si="9" t="shared"/>
        <v>17.0</v>
      </c>
      <c r="K42" s="5" t="n">
        <f si="9" t="shared"/>
        <v>9.0</v>
      </c>
      <c r="L42" s="5" t="n">
        <f si="9" t="shared"/>
        <v>10.0</v>
      </c>
      <c r="M42" s="5" t="n">
        <f si="9" t="shared"/>
        <v>18.0</v>
      </c>
      <c r="N42" s="11" t="n">
        <f si="5" t="shared"/>
        <v>141.0</v>
      </c>
      <c r="O42" s="5" t="n">
        <f>O43-O40-O41</f>
        <v>11412.0</v>
      </c>
      <c r="P42" s="5" t="n">
        <f>P43-P40-P41</f>
        <v>1953.0</v>
      </c>
      <c r="Q42" s="11" t="n">
        <f si="2" t="shared"/>
        <v>123.0</v>
      </c>
      <c r="R42" s="6" t="n">
        <f si="0" t="shared"/>
        <v>15.878048780487806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482.0</v>
      </c>
      <c r="E43" s="5" t="n">
        <v>452.0</v>
      </c>
      <c r="F43" s="5" t="n">
        <v>708.0</v>
      </c>
      <c r="G43" s="5" t="n">
        <v>734.0</v>
      </c>
      <c r="H43" s="5" t="n">
        <v>1242.0</v>
      </c>
      <c r="I43" s="5" t="n">
        <v>1297.0</v>
      </c>
      <c r="J43" s="5" t="n">
        <v>668.0</v>
      </c>
      <c r="K43" s="5" t="n">
        <v>259.0</v>
      </c>
      <c r="L43" s="5" t="n">
        <v>132.0</v>
      </c>
      <c r="M43" s="5" t="n">
        <v>613.0</v>
      </c>
      <c r="N43" s="11" t="n">
        <f si="5" t="shared"/>
        <v>6587.0</v>
      </c>
      <c r="O43" s="5" t="n">
        <v>112753.0</v>
      </c>
      <c r="P43" s="5" t="n">
        <v>62705.0</v>
      </c>
      <c r="Q43" s="11" t="n">
        <f si="2" t="shared"/>
        <v>5974.0</v>
      </c>
      <c r="R43" s="6" t="n">
        <f si="0" t="shared"/>
        <v>10.496317375292936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9.0</v>
      </c>
      <c r="E44" s="8" t="n">
        <v>6.0</v>
      </c>
      <c r="F44" s="8" t="n">
        <v>8.0</v>
      </c>
      <c r="G44" s="8" t="n">
        <v>16.0</v>
      </c>
      <c r="H44" s="8" t="n">
        <v>15.0</v>
      </c>
      <c r="I44" s="8" t="n">
        <v>19.0</v>
      </c>
      <c r="J44" s="8" t="n">
        <v>20.0</v>
      </c>
      <c r="K44" s="8" t="n">
        <v>39.0</v>
      </c>
      <c r="L44" s="8" t="n">
        <v>8.0</v>
      </c>
      <c r="M44" s="8" t="n">
        <v>70.0</v>
      </c>
      <c r="N44" s="11" t="n">
        <f si="5" t="shared"/>
        <v>210.0</v>
      </c>
      <c r="O44" s="8" t="n">
        <v>37409.0</v>
      </c>
      <c r="P44" s="8" t="n">
        <v>3269.0</v>
      </c>
      <c r="Q44" s="11" t="n">
        <f si="2" t="shared"/>
        <v>140.0</v>
      </c>
      <c r="R44" s="6" t="n">
        <f si="0" t="shared"/>
        <v>23.35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10.0</v>
      </c>
      <c r="E45" s="8" t="n">
        <f ref="E45:M45" si="10" t="shared">E46-E44</f>
        <v>13.0</v>
      </c>
      <c r="F45" s="8" t="n">
        <f si="10" t="shared"/>
        <v>13.0</v>
      </c>
      <c r="G45" s="8" t="n">
        <f si="10" t="shared"/>
        <v>24.0</v>
      </c>
      <c r="H45" s="8" t="n">
        <f si="10" t="shared"/>
        <v>38.0</v>
      </c>
      <c r="I45" s="8" t="n">
        <f si="10" t="shared"/>
        <v>44.0</v>
      </c>
      <c r="J45" s="8" t="n">
        <f si="10" t="shared"/>
        <v>31.0</v>
      </c>
      <c r="K45" s="8" t="n">
        <f si="10" t="shared"/>
        <v>6.0</v>
      </c>
      <c r="L45" s="8" t="n">
        <f si="10" t="shared"/>
        <v>20.0</v>
      </c>
      <c r="M45" s="8" t="n">
        <f si="10" t="shared"/>
        <v>54.0</v>
      </c>
      <c r="N45" s="11" t="n">
        <f si="5" t="shared"/>
        <v>253.0</v>
      </c>
      <c r="O45" s="8" t="n">
        <f>O46-O44</f>
        <v>49687.0</v>
      </c>
      <c r="P45" s="8" t="n">
        <f>P46-P44</f>
        <v>3391.0</v>
      </c>
      <c r="Q45" s="11" t="n">
        <f si="2" t="shared"/>
        <v>199.0</v>
      </c>
      <c r="R45" s="6" t="n">
        <f si="0" t="shared"/>
        <v>17.040201005025125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19.0</v>
      </c>
      <c r="E46" s="8" t="n">
        <v>19.0</v>
      </c>
      <c r="F46" s="8" t="n">
        <v>21.0</v>
      </c>
      <c r="G46" s="8" t="n">
        <v>40.0</v>
      </c>
      <c r="H46" s="8" t="n">
        <v>53.0</v>
      </c>
      <c r="I46" s="8" t="n">
        <v>63.0</v>
      </c>
      <c r="J46" s="8" t="n">
        <v>51.0</v>
      </c>
      <c r="K46" s="8" t="n">
        <v>45.0</v>
      </c>
      <c r="L46" s="8" t="n">
        <v>28.0</v>
      </c>
      <c r="M46" s="8" t="n">
        <v>124.0</v>
      </c>
      <c r="N46" s="11" t="n">
        <f si="5" t="shared"/>
        <v>463.0</v>
      </c>
      <c r="O46" s="8" t="n">
        <v>87096.0</v>
      </c>
      <c r="P46" s="8" t="n">
        <v>6660.0</v>
      </c>
      <c r="Q46" s="11" t="n">
        <f si="2" t="shared"/>
        <v>339.0</v>
      </c>
      <c r="R46" s="6" t="n">
        <f si="0" t="shared"/>
        <v>19.646017699115045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3.0</v>
      </c>
      <c r="E47" s="5" t="n">
        <v>14.0</v>
      </c>
      <c r="F47" s="5" t="n">
        <v>15.0</v>
      </c>
      <c r="G47" s="5" t="n">
        <v>18.0</v>
      </c>
      <c r="H47" s="5" t="n">
        <v>13.0</v>
      </c>
      <c r="I47" s="5" t="n">
        <v>15.0</v>
      </c>
      <c r="J47" s="5" t="n">
        <v>3.0</v>
      </c>
      <c r="K47" s="5" t="n">
        <v>5.0</v>
      </c>
      <c r="L47" s="5" t="n">
        <v>2.0</v>
      </c>
      <c r="M47" s="5" t="n">
        <v>17.0</v>
      </c>
      <c r="N47" s="11" t="n">
        <f si="5" t="shared"/>
        <v>105.0</v>
      </c>
      <c r="O47" s="5" t="n">
        <v>2209.0</v>
      </c>
      <c r="P47" s="5" t="n">
        <v>863.0</v>
      </c>
      <c r="Q47" s="11" t="n">
        <f si="2" t="shared"/>
        <v>88.0</v>
      </c>
      <c r="R47" s="6" t="n">
        <f si="0" t="shared"/>
        <v>9.806818181818182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24848.0</v>
      </c>
      <c r="E48" s="5" t="n">
        <f ref="E48:M48" si="11" t="shared">E47+E46+E43+E39+E25+E18</f>
        <v>51400.0</v>
      </c>
      <c r="F48" s="5" t="n">
        <f si="11" t="shared"/>
        <v>117629.0</v>
      </c>
      <c r="G48" s="5" t="n">
        <f si="11" t="shared"/>
        <v>85836.0</v>
      </c>
      <c r="H48" s="5" t="n">
        <f si="11" t="shared"/>
        <v>97000.0</v>
      </c>
      <c r="I48" s="5" t="n">
        <f si="11" t="shared"/>
        <v>55073.0</v>
      </c>
      <c r="J48" s="5" t="n">
        <f si="11" t="shared"/>
        <v>16172.0</v>
      </c>
      <c r="K48" s="5" t="n">
        <f si="11" t="shared"/>
        <v>8104.0</v>
      </c>
      <c r="L48" s="5" t="n">
        <f si="11" t="shared"/>
        <v>6489.0</v>
      </c>
      <c r="M48" s="5" t="n">
        <f si="11" t="shared"/>
        <v>61775.0</v>
      </c>
      <c r="N48" s="11" t="n">
        <f si="5" t="shared"/>
        <v>524326.0</v>
      </c>
      <c r="O48" s="5" t="n">
        <f>O47+O46+O43+O39+O25+O18</f>
        <v>3.9002628E7</v>
      </c>
      <c r="P48" s="5" t="n">
        <f>P47+P46+P43+P39+P25+P18</f>
        <v>3190538.0</v>
      </c>
      <c r="Q48" s="11" t="n">
        <f si="2" t="shared"/>
        <v>462551.0</v>
      </c>
      <c r="R48" s="6" t="n">
        <f si="0" t="shared"/>
        <v>6.897699929305093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4.739036401017688</v>
      </c>
      <c r="E49" s="6" t="n">
        <f ref="E49" si="13" t="shared">E48/$N$48*100</f>
        <v>9.803061454133497</v>
      </c>
      <c r="F49" s="6" t="n">
        <f ref="F49" si="14" t="shared">F48/$N$48*100</f>
        <v>22.434325209888502</v>
      </c>
      <c r="G49" s="6" t="n">
        <f ref="G49" si="15" t="shared">G48/$N$48*100</f>
        <v>16.370731186323013</v>
      </c>
      <c r="H49" s="6" t="n">
        <f ref="H49" si="16" t="shared">H48/$N$48*100</f>
        <v>18.49994087647761</v>
      </c>
      <c r="I49" s="6" t="n">
        <f ref="I49" si="17" t="shared">I48/$N$48*100</f>
        <v>10.503579833920117</v>
      </c>
      <c r="J49" s="6" t="n">
        <f ref="J49" si="18" t="shared">J48/$N$48*100</f>
        <v>3.0843406582927413</v>
      </c>
      <c r="K49" s="6" t="n">
        <f ref="K49" si="19" t="shared">K48/$N$48*100</f>
        <v>1.5456033078657172</v>
      </c>
      <c r="L49" s="6" t="n">
        <f ref="L49" si="20" t="shared">L48/$N$48*100</f>
        <v>1.2375888283243632</v>
      </c>
      <c r="M49" s="6" t="n">
        <f ref="M49" si="21" t="shared">M48/$N$48*100</f>
        <v>11.781792243756747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