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<sst xmlns="http://schemas.openxmlformats.org/spreadsheetml/2006/main" count="109" uniqueCount="64">
  <si>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</si>
  <si>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</si>
  <si>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</si>
  <si>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</si>
  <si>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</si>
  <si>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</si>
  <si>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</si>
  <si>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</si>
  <si>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</si>
  <si>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</si>
  <si>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</si>
  <si>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</si>
  <si>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</si>
  <si>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</si>
  <si>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</si>
  <si>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</si>
  <si>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</si>
  <si>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</si>
  <si>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</si>
  <si>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</si>
  <si>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</si>
  <si>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</si>
  <si>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</si>
  <si>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</si>
  <si>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</si>
  <si>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</si>
  <si>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</si>
  <si>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</si>
  <si>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</si>
  <si>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</si>
  <si>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</si>
  <si>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</si>
  <si>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</si>
  <si>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</si>
  <si>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</si>
  <si>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</si>
  <si>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</si>
  <si>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</si>
  <si>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</si>
  <si>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</si>
  <si>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</si>
  <si>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</si>
  <si>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</si>
  <si>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</si>
  <si>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</si>
  <si>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</si>
  <si>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</si>
  <si>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</si>
  <si>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</si>
  <si>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</si>
  <si>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</si>
  <si>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</si>
  <si>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</si>
  <si>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</si>
  <si>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</si>
  <si>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</si>
  <si>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</si>
  <si>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</si>
  <si>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</si>
  <si>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</si>
  <si>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</si>
  <si>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</si>
  <si>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112年1至5月來臺旅客人次－按年齡分
Table 1-5   Visitor Arrivals by Age,
January-May,2023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</si>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</sst>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12246.0</v>
      </c>
      <c r="E3" s="2" t="n">
        <v>13094.0</v>
      </c>
      <c r="F3" s="2" t="n">
        <v>71625.0</v>
      </c>
      <c r="G3" s="2" t="n">
        <v>79150.0</v>
      </c>
      <c r="H3" s="2" t="n">
        <v>53359.0</v>
      </c>
      <c r="I3" s="2" t="n">
        <v>44473.0</v>
      </c>
      <c r="J3" s="2" t="n">
        <v>51977.0</v>
      </c>
      <c r="K3" s="2" t="n">
        <f>SUM(D3:J3)</f>
        <v>325924.0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1743.0</v>
      </c>
      <c r="E4" s="2" t="n">
        <v>744.0</v>
      </c>
      <c r="F4" s="2" t="n">
        <v>6302.0</v>
      </c>
      <c r="G4" s="2" t="n">
        <v>20335.0</v>
      </c>
      <c r="H4" s="2" t="n">
        <v>15772.0</v>
      </c>
      <c r="I4" s="2" t="n">
        <v>8131.0</v>
      </c>
      <c r="J4" s="2" t="n">
        <v>5297.0</v>
      </c>
      <c r="K4" s="2" t="n">
        <f ref="K4:K48" si="0" t="shared">SUM(D4:J4)</f>
        <v>58324.0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6450.0</v>
      </c>
      <c r="E5" s="2" t="n">
        <v>9102.0</v>
      </c>
      <c r="F5" s="2" t="n">
        <v>46925.0</v>
      </c>
      <c r="G5" s="2" t="n">
        <v>39477.0</v>
      </c>
      <c r="H5" s="2" t="n">
        <v>48733.0</v>
      </c>
      <c r="I5" s="2" t="n">
        <v>54219.0</v>
      </c>
      <c r="J5" s="2" t="n">
        <v>60747.0</v>
      </c>
      <c r="K5" s="2" t="n">
        <f si="0" t="shared"/>
        <v>265653.0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5056.0</v>
      </c>
      <c r="E6" s="2" t="n">
        <v>12483.0</v>
      </c>
      <c r="F6" s="2" t="n">
        <v>49691.0</v>
      </c>
      <c r="G6" s="2" t="n">
        <v>52627.0</v>
      </c>
      <c r="H6" s="2" t="n">
        <v>43013.0</v>
      </c>
      <c r="I6" s="2" t="n">
        <v>52111.0</v>
      </c>
      <c r="J6" s="2" t="n">
        <v>50093.0</v>
      </c>
      <c r="K6" s="2" t="n">
        <f si="0" t="shared"/>
        <v>265074.0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314.0</v>
      </c>
      <c r="E7" s="2" t="n">
        <v>283.0</v>
      </c>
      <c r="F7" s="2" t="n">
        <v>2199.0</v>
      </c>
      <c r="G7" s="2" t="n">
        <v>4095.0</v>
      </c>
      <c r="H7" s="2" t="n">
        <v>3029.0</v>
      </c>
      <c r="I7" s="2" t="n">
        <v>1652.0</v>
      </c>
      <c r="J7" s="2" t="n">
        <v>763.0</v>
      </c>
      <c r="K7" s="2" t="n">
        <f si="0" t="shared"/>
        <v>12335.0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128.0</v>
      </c>
      <c r="E8" s="2" t="n">
        <v>121.0</v>
      </c>
      <c r="F8" s="2" t="n">
        <v>785.0</v>
      </c>
      <c r="G8" s="2" t="n">
        <v>1646.0</v>
      </c>
      <c r="H8" s="2" t="n">
        <v>1414.0</v>
      </c>
      <c r="I8" s="2" t="n">
        <v>1001.0</v>
      </c>
      <c r="J8" s="2" t="n">
        <v>954.0</v>
      </c>
      <c r="K8" s="2" t="n">
        <f si="0" t="shared"/>
        <v>6049.0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7255.0</v>
      </c>
      <c r="E9" s="2" t="n">
        <v>10693.0</v>
      </c>
      <c r="F9" s="2" t="n">
        <v>41261.0</v>
      </c>
      <c r="G9" s="2" t="n">
        <v>39524.0</v>
      </c>
      <c r="H9" s="2" t="n">
        <v>27819.0</v>
      </c>
      <c r="I9" s="2" t="n">
        <v>25604.0</v>
      </c>
      <c r="J9" s="2" t="n">
        <v>22988.0</v>
      </c>
      <c r="K9" s="2" t="n">
        <f si="0" t="shared"/>
        <v>175144.0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8861.0</v>
      </c>
      <c r="E10" s="2" t="n">
        <v>4652.0</v>
      </c>
      <c r="F10" s="2" t="n">
        <v>25819.0</v>
      </c>
      <c r="G10" s="2" t="n">
        <v>39654.0</v>
      </c>
      <c r="H10" s="2" t="n">
        <v>27127.0</v>
      </c>
      <c r="I10" s="2" t="n">
        <v>25867.0</v>
      </c>
      <c r="J10" s="2" t="n">
        <v>27419.0</v>
      </c>
      <c r="K10" s="2" t="n">
        <f si="0" t="shared"/>
        <v>159399.0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1340.0</v>
      </c>
      <c r="E11" s="2" t="n">
        <v>2886.0</v>
      </c>
      <c r="F11" s="2" t="n">
        <v>26181.0</v>
      </c>
      <c r="G11" s="2" t="n">
        <v>21617.0</v>
      </c>
      <c r="H11" s="2" t="n">
        <v>14250.0</v>
      </c>
      <c r="I11" s="2" t="n">
        <v>6714.0</v>
      </c>
      <c r="J11" s="2" t="n">
        <v>6101.0</v>
      </c>
      <c r="K11" s="2" t="n">
        <f si="0" t="shared"/>
        <v>79089.0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3190.0</v>
      </c>
      <c r="E12" s="2" t="n">
        <v>4449.0</v>
      </c>
      <c r="F12" s="2" t="n">
        <v>25344.0</v>
      </c>
      <c r="G12" s="2" t="n">
        <v>43253.0</v>
      </c>
      <c r="H12" s="2" t="n">
        <v>19751.0</v>
      </c>
      <c r="I12" s="2" t="n">
        <v>11933.0</v>
      </c>
      <c r="J12" s="2" t="n">
        <v>10225.0</v>
      </c>
      <c r="K12" s="2" t="n">
        <f si="0" t="shared"/>
        <v>118145.0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3301.0</v>
      </c>
      <c r="E13" s="2" t="n">
        <v>6559.0</v>
      </c>
      <c r="F13" s="2" t="n">
        <v>35291.0</v>
      </c>
      <c r="G13" s="2" t="n">
        <v>50947.0</v>
      </c>
      <c r="H13" s="2" t="n">
        <v>32347.0</v>
      </c>
      <c r="I13" s="2" t="n">
        <v>18944.0</v>
      </c>
      <c r="J13" s="2" t="n">
        <v>17012.0</v>
      </c>
      <c r="K13" s="2" t="n">
        <f si="0" t="shared"/>
        <v>164401.0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2671.0</v>
      </c>
      <c r="E14" s="2" t="n">
        <v>5695.0</v>
      </c>
      <c r="F14" s="2" t="n">
        <v>49561.0</v>
      </c>
      <c r="G14" s="2" t="n">
        <v>54203.0</v>
      </c>
      <c r="H14" s="2" t="n">
        <v>24590.0</v>
      </c>
      <c r="I14" s="2" t="n">
        <v>11736.0</v>
      </c>
      <c r="J14" s="2" t="n">
        <v>12291.0</v>
      </c>
      <c r="K14" s="2" t="n">
        <f si="0" t="shared"/>
        <v>160747.0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278.0</v>
      </c>
      <c r="E15" s="2" t="n">
        <f ref="E15:J15" si="1" t="shared">E16-E9-E10-E11-E12-E13-E14</f>
        <v>304.0</v>
      </c>
      <c r="F15" s="2" t="n">
        <f si="1" t="shared"/>
        <v>1446.0</v>
      </c>
      <c r="G15" s="2" t="n">
        <f si="1" t="shared"/>
        <v>1833.0</v>
      </c>
      <c r="H15" s="2" t="n">
        <f si="1" t="shared"/>
        <v>1311.0</v>
      </c>
      <c r="I15" s="2" t="n">
        <f si="1" t="shared"/>
        <v>1004.0</v>
      </c>
      <c r="J15" s="2" t="n">
        <f si="1" t="shared"/>
        <v>1203.0</v>
      </c>
      <c r="K15" s="2" t="n">
        <f si="0" t="shared"/>
        <v>7379.0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26896.0</v>
      </c>
      <c r="E16" s="2" t="n">
        <v>35238.0</v>
      </c>
      <c r="F16" s="2" t="n">
        <v>204903.0</v>
      </c>
      <c r="G16" s="2" t="n">
        <v>251031.0</v>
      </c>
      <c r="H16" s="2" t="n">
        <v>147195.0</v>
      </c>
      <c r="I16" s="2" t="n">
        <v>101802.0</v>
      </c>
      <c r="J16" s="2" t="n">
        <v>97239.0</v>
      </c>
      <c r="K16" s="2" t="n">
        <f si="0" t="shared"/>
        <v>864304.0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246.0</v>
      </c>
      <c r="E17" s="2" t="n">
        <f ref="E17:J17" si="2" t="shared">E18-E16-E3-E4-E5-E6-E7-E8</f>
        <v>200.0</v>
      </c>
      <c r="F17" s="2" t="n">
        <f si="2" t="shared"/>
        <v>1394.0</v>
      </c>
      <c r="G17" s="2" t="n">
        <f si="2" t="shared"/>
        <v>2289.0</v>
      </c>
      <c r="H17" s="2" t="n">
        <f si="2" t="shared"/>
        <v>1999.0</v>
      </c>
      <c r="I17" s="2" t="n">
        <f si="2" t="shared"/>
        <v>1206.0</v>
      </c>
      <c r="J17" s="2" t="n">
        <f si="2" t="shared"/>
        <v>935.0</v>
      </c>
      <c r="K17" s="2" t="n">
        <f si="0" t="shared"/>
        <v>8269.0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53079.0</v>
      </c>
      <c r="E18" s="2" t="n">
        <v>71265.0</v>
      </c>
      <c r="F18" s="2" t="n">
        <v>383824.0</v>
      </c>
      <c r="G18" s="2" t="n">
        <v>450650.0</v>
      </c>
      <c r="H18" s="2" t="n">
        <v>314514.0</v>
      </c>
      <c r="I18" s="2" t="n">
        <v>264595.0</v>
      </c>
      <c r="J18" s="2" t="n">
        <v>268005.0</v>
      </c>
      <c r="K18" s="2" t="n">
        <f si="0" t="shared"/>
        <v>1805932.0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2215.0</v>
      </c>
      <c r="E19" s="2" t="n">
        <v>1479.0</v>
      </c>
      <c r="F19" s="2" t="n">
        <v>4238.0</v>
      </c>
      <c r="G19" s="2" t="n">
        <v>6738.0</v>
      </c>
      <c r="H19" s="2" t="n">
        <v>5886.0</v>
      </c>
      <c r="I19" s="2" t="n">
        <v>5461.0</v>
      </c>
      <c r="J19" s="2" t="n">
        <v>7696.0</v>
      </c>
      <c r="K19" s="2" t="n">
        <f si="0" t="shared"/>
        <v>33713.0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10275.0</v>
      </c>
      <c r="E20" s="2" t="n">
        <v>9238.0</v>
      </c>
      <c r="F20" s="2" t="n">
        <v>23465.0</v>
      </c>
      <c r="G20" s="2" t="n">
        <v>35317.0</v>
      </c>
      <c r="H20" s="2" t="n">
        <v>28125.0</v>
      </c>
      <c r="I20" s="2" t="n">
        <v>30249.0</v>
      </c>
      <c r="J20" s="2" t="n">
        <v>39050.0</v>
      </c>
      <c r="K20" s="2" t="n">
        <f si="0" t="shared"/>
        <v>175719.0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24.0</v>
      </c>
      <c r="E21" s="2" t="n">
        <v>28.0</v>
      </c>
      <c r="F21" s="2" t="n">
        <v>210.0</v>
      </c>
      <c r="G21" s="2" t="n">
        <v>321.0</v>
      </c>
      <c r="H21" s="2" t="n">
        <v>219.0</v>
      </c>
      <c r="I21" s="2" t="n">
        <v>165.0</v>
      </c>
      <c r="J21" s="2" t="n">
        <v>120.0</v>
      </c>
      <c r="K21" s="2" t="n">
        <f si="0" t="shared"/>
        <v>1087.0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42.0</v>
      </c>
      <c r="E22" s="2" t="n">
        <v>26.0</v>
      </c>
      <c r="F22" s="2" t="n">
        <v>181.0</v>
      </c>
      <c r="G22" s="2" t="n">
        <v>356.0</v>
      </c>
      <c r="H22" s="2" t="n">
        <v>276.0</v>
      </c>
      <c r="I22" s="2" t="n">
        <v>163.0</v>
      </c>
      <c r="J22" s="2" t="n">
        <v>153.0</v>
      </c>
      <c r="K22" s="2" t="n">
        <f si="0" t="shared"/>
        <v>1197.0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14.0</v>
      </c>
      <c r="E23" s="2" t="n">
        <v>21.0</v>
      </c>
      <c r="F23" s="2" t="n">
        <v>33.0</v>
      </c>
      <c r="G23" s="2" t="n">
        <v>115.0</v>
      </c>
      <c r="H23" s="2" t="n">
        <v>82.0</v>
      </c>
      <c r="I23" s="2" t="n">
        <v>44.0</v>
      </c>
      <c r="J23" s="2" t="n">
        <v>51.0</v>
      </c>
      <c r="K23" s="2" t="n">
        <f si="0" t="shared"/>
        <v>360.0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78.0</v>
      </c>
      <c r="E24" s="2" t="n">
        <f ref="E24:J24" si="3" t="shared">E25-E19-E20-E21-E22-E23</f>
        <v>101.0</v>
      </c>
      <c r="F24" s="2" t="n">
        <f si="3" t="shared"/>
        <v>1114.0</v>
      </c>
      <c r="G24" s="2" t="n">
        <f si="3" t="shared"/>
        <v>1319.0</v>
      </c>
      <c r="H24" s="2" t="n">
        <f si="3" t="shared"/>
        <v>628.0</v>
      </c>
      <c r="I24" s="2" t="n">
        <f si="3" t="shared"/>
        <v>441.0</v>
      </c>
      <c r="J24" s="2" t="n">
        <f si="3" t="shared"/>
        <v>339.0</v>
      </c>
      <c r="K24" s="2" t="n">
        <f si="0" t="shared"/>
        <v>4020.0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12648.0</v>
      </c>
      <c r="E25" s="2" t="n">
        <v>10893.0</v>
      </c>
      <c r="F25" s="2" t="n">
        <v>29241.0</v>
      </c>
      <c r="G25" s="2" t="n">
        <v>44166.0</v>
      </c>
      <c r="H25" s="2" t="n">
        <v>35216.0</v>
      </c>
      <c r="I25" s="2" t="n">
        <v>36523.0</v>
      </c>
      <c r="J25" s="2" t="n">
        <v>47409.0</v>
      </c>
      <c r="K25" s="2" t="n">
        <f si="0" t="shared"/>
        <v>216096.0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83.0</v>
      </c>
      <c r="E26" s="2" t="n">
        <v>50.0</v>
      </c>
      <c r="F26" s="2" t="n">
        <v>463.0</v>
      </c>
      <c r="G26" s="2" t="n">
        <v>665.0</v>
      </c>
      <c r="H26" s="2" t="n">
        <v>487.0</v>
      </c>
      <c r="I26" s="2" t="n">
        <v>384.0</v>
      </c>
      <c r="J26" s="2" t="n">
        <v>349.0</v>
      </c>
      <c r="K26" s="2" t="n">
        <f si="0" t="shared"/>
        <v>2481.0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503.0</v>
      </c>
      <c r="E27" s="2" t="n">
        <v>587.0</v>
      </c>
      <c r="F27" s="2" t="n">
        <v>3542.0</v>
      </c>
      <c r="G27" s="2" t="n">
        <v>3675.0</v>
      </c>
      <c r="H27" s="2" t="n">
        <v>2816.0</v>
      </c>
      <c r="I27" s="2" t="n">
        <v>2476.0</v>
      </c>
      <c r="J27" s="2" t="n">
        <v>2668.0</v>
      </c>
      <c r="K27" s="2" t="n">
        <f si="0" t="shared"/>
        <v>16267.0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747.0</v>
      </c>
      <c r="E28" s="2" t="n">
        <v>573.0</v>
      </c>
      <c r="F28" s="2" t="n">
        <v>4215.0</v>
      </c>
      <c r="G28" s="2" t="n">
        <v>5655.0</v>
      </c>
      <c r="H28" s="2" t="n">
        <v>4208.0</v>
      </c>
      <c r="I28" s="2" t="n">
        <v>4794.0</v>
      </c>
      <c r="J28" s="2" t="n">
        <v>6082.0</v>
      </c>
      <c r="K28" s="2" t="n">
        <f si="0" t="shared"/>
        <v>26274.0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94.0</v>
      </c>
      <c r="E29" s="2" t="n">
        <v>92.0</v>
      </c>
      <c r="F29" s="2" t="n">
        <v>763.0</v>
      </c>
      <c r="G29" s="2" t="n">
        <v>1406.0</v>
      </c>
      <c r="H29" s="2" t="n">
        <v>1334.0</v>
      </c>
      <c r="I29" s="2" t="n">
        <v>1097.0</v>
      </c>
      <c r="J29" s="2" t="n">
        <v>818.0</v>
      </c>
      <c r="K29" s="2" t="n">
        <f si="0" t="shared"/>
        <v>5604.0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242.0</v>
      </c>
      <c r="E30" s="2" t="n">
        <v>221.0</v>
      </c>
      <c r="F30" s="2" t="n">
        <v>1595.0</v>
      </c>
      <c r="G30" s="2" t="n">
        <v>2062.0</v>
      </c>
      <c r="H30" s="2" t="n">
        <v>1618.0</v>
      </c>
      <c r="I30" s="2" t="n">
        <v>1594.0</v>
      </c>
      <c r="J30" s="2" t="n">
        <v>1212.0</v>
      </c>
      <c r="K30" s="2" t="n">
        <f si="0" t="shared"/>
        <v>8544.0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129.0</v>
      </c>
      <c r="E31" s="2" t="n">
        <v>91.0</v>
      </c>
      <c r="F31" s="2" t="n">
        <v>442.0</v>
      </c>
      <c r="G31" s="2" t="n">
        <v>840.0</v>
      </c>
      <c r="H31" s="2" t="n">
        <v>658.0</v>
      </c>
      <c r="I31" s="2" t="n">
        <v>652.0</v>
      </c>
      <c r="J31" s="2" t="n">
        <v>775.0</v>
      </c>
      <c r="K31" s="2" t="n">
        <f si="0" t="shared"/>
        <v>3587.0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85.0</v>
      </c>
      <c r="E32" s="2" t="n">
        <v>58.0</v>
      </c>
      <c r="F32" s="2" t="n">
        <v>673.0</v>
      </c>
      <c r="G32" s="2" t="n">
        <v>953.0</v>
      </c>
      <c r="H32" s="2" t="n">
        <v>842.0</v>
      </c>
      <c r="I32" s="2" t="n">
        <v>554.0</v>
      </c>
      <c r="J32" s="2" t="n">
        <v>434.0</v>
      </c>
      <c r="K32" s="2" t="n">
        <f si="0" t="shared"/>
        <v>3599.0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713.0</v>
      </c>
      <c r="E33" s="2" t="n">
        <v>478.0</v>
      </c>
      <c r="F33" s="2" t="n">
        <v>3174.0</v>
      </c>
      <c r="G33" s="2" t="n">
        <v>5593.0</v>
      </c>
      <c r="H33" s="2" t="n">
        <v>4379.0</v>
      </c>
      <c r="I33" s="2" t="n">
        <v>3649.0</v>
      </c>
      <c r="J33" s="2" t="n">
        <v>5670.0</v>
      </c>
      <c r="K33" s="2" t="n">
        <f si="0" t="shared"/>
        <v>23656.0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77.0</v>
      </c>
      <c r="E34" s="2" t="n">
        <v>97.0</v>
      </c>
      <c r="F34" s="2" t="n">
        <v>575.0</v>
      </c>
      <c r="G34" s="2" t="n">
        <v>821.0</v>
      </c>
      <c r="H34" s="2" t="n">
        <v>553.0</v>
      </c>
      <c r="I34" s="2" t="n">
        <v>434.0</v>
      </c>
      <c r="J34" s="2" t="n">
        <v>568.0</v>
      </c>
      <c r="K34" s="2" t="n">
        <f si="0" t="shared"/>
        <v>3125.0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2.0</v>
      </c>
      <c r="F35" s="2" t="n">
        <v>77.0</v>
      </c>
      <c r="G35" s="2" t="n">
        <v>187.0</v>
      </c>
      <c r="H35" s="2" t="n">
        <v>146.0</v>
      </c>
      <c r="I35" s="2" t="n">
        <v>76.0</v>
      </c>
      <c r="J35" s="2" t="n">
        <v>67.0</v>
      </c>
      <c r="K35" s="2" t="n">
        <f si="0" t="shared"/>
        <v>557.0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77.0</v>
      </c>
      <c r="E36" s="2" t="n">
        <v>50.0</v>
      </c>
      <c r="F36" s="2" t="n">
        <v>359.0</v>
      </c>
      <c r="G36" s="2" t="n">
        <v>566.0</v>
      </c>
      <c r="H36" s="2" t="n">
        <v>458.0</v>
      </c>
      <c r="I36" s="2" t="n">
        <v>539.0</v>
      </c>
      <c r="J36" s="2" t="n">
        <v>377.0</v>
      </c>
      <c r="K36" s="2" t="n">
        <f si="0" t="shared"/>
        <v>2426.0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63.0</v>
      </c>
      <c r="E37" s="2" t="n">
        <v>57.0</v>
      </c>
      <c r="F37" s="2" t="n">
        <v>382.0</v>
      </c>
      <c r="G37" s="2" t="n">
        <v>814.0</v>
      </c>
      <c r="H37" s="2" t="n">
        <v>497.0</v>
      </c>
      <c r="I37" s="2" t="n">
        <v>252.0</v>
      </c>
      <c r="J37" s="2" t="n">
        <v>103.0</v>
      </c>
      <c r="K37" s="2" t="n">
        <f si="0" t="shared"/>
        <v>2168.0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426.0</v>
      </c>
      <c r="E38" s="2" t="n">
        <f ref="E38:J38" si="4" t="shared">E39-E26-E27-E28-E29-E30-E31-E32-E33-E34-E35-E36-E37</f>
        <v>489.0</v>
      </c>
      <c r="F38" s="2" t="n">
        <f si="4" t="shared"/>
        <v>3558.0</v>
      </c>
      <c r="G38" s="2" t="n">
        <f si="4" t="shared"/>
        <v>5312.0</v>
      </c>
      <c r="H38" s="2" t="n">
        <f si="4" t="shared"/>
        <v>4213.0</v>
      </c>
      <c r="I38" s="2" t="n">
        <f si="4" t="shared"/>
        <v>2915.0</v>
      </c>
      <c r="J38" s="2" t="n">
        <f si="4" t="shared"/>
        <v>1915.0</v>
      </c>
      <c r="K38" s="2" t="n">
        <f si="0" t="shared"/>
        <v>18828.0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3241.0</v>
      </c>
      <c r="E39" s="2" t="n">
        <v>2845.0</v>
      </c>
      <c r="F39" s="2" t="n">
        <v>19818.0</v>
      </c>
      <c r="G39" s="2" t="n">
        <v>28549.0</v>
      </c>
      <c r="H39" s="2" t="n">
        <v>22209.0</v>
      </c>
      <c r="I39" s="2" t="n">
        <v>19416.0</v>
      </c>
      <c r="J39" s="2" t="n">
        <v>21038.0</v>
      </c>
      <c r="K39" s="2" t="n">
        <f si="0" t="shared"/>
        <v>117116.0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2905.0</v>
      </c>
      <c r="E40" s="2" t="n">
        <v>1696.0</v>
      </c>
      <c r="F40" s="2" t="n">
        <v>3620.0</v>
      </c>
      <c r="G40" s="2" t="n">
        <v>6539.0</v>
      </c>
      <c r="H40" s="2" t="n">
        <v>5834.0</v>
      </c>
      <c r="I40" s="2" t="n">
        <v>3981.0</v>
      </c>
      <c r="J40" s="2" t="n">
        <v>5770.0</v>
      </c>
      <c r="K40" s="2" t="n">
        <f si="0" t="shared"/>
        <v>30345.0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436.0</v>
      </c>
      <c r="E41" s="2" t="n">
        <v>371.0</v>
      </c>
      <c r="F41" s="2" t="n">
        <v>713.0</v>
      </c>
      <c r="G41" s="2" t="n">
        <v>1038.0</v>
      </c>
      <c r="H41" s="2" t="n">
        <v>1002.0</v>
      </c>
      <c r="I41" s="2" t="n">
        <v>750.0</v>
      </c>
      <c r="J41" s="2" t="n">
        <v>837.0</v>
      </c>
      <c r="K41" s="2" t="n">
        <f si="0" t="shared"/>
        <v>5147.0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35.0</v>
      </c>
      <c r="E42" s="2" t="n">
        <f ref="E42:J42" si="5" t="shared">E43-E40-E41</f>
        <v>15.0</v>
      </c>
      <c r="F42" s="2" t="n">
        <f si="5" t="shared"/>
        <v>135.0</v>
      </c>
      <c r="G42" s="2" t="n">
        <f si="5" t="shared"/>
        <v>127.0</v>
      </c>
      <c r="H42" s="2" t="n">
        <f si="5" t="shared"/>
        <v>110.0</v>
      </c>
      <c r="I42" s="2" t="n">
        <f si="5" t="shared"/>
        <v>113.0</v>
      </c>
      <c r="J42" s="2" t="n">
        <f si="5" t="shared"/>
        <v>110.0</v>
      </c>
      <c r="K42" s="2" t="n">
        <f si="0" t="shared"/>
        <v>645.0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3376.0</v>
      </c>
      <c r="E43" s="2" t="n">
        <v>2082.0</v>
      </c>
      <c r="F43" s="2" t="n">
        <v>4468.0</v>
      </c>
      <c r="G43" s="2" t="n">
        <v>7704.0</v>
      </c>
      <c r="H43" s="2" t="n">
        <v>6946.0</v>
      </c>
      <c r="I43" s="2" t="n">
        <v>4844.0</v>
      </c>
      <c r="J43" s="2" t="n">
        <v>6717.0</v>
      </c>
      <c r="K43" s="2" t="n">
        <f si="0" t="shared"/>
        <v>36137.0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67.0</v>
      </c>
      <c r="E44" s="2" t="n">
        <v>27.0</v>
      </c>
      <c r="F44" s="2" t="n">
        <v>192.0</v>
      </c>
      <c r="G44" s="2" t="n">
        <v>470.0</v>
      </c>
      <c r="H44" s="2" t="n">
        <v>360.0</v>
      </c>
      <c r="I44" s="2" t="n">
        <v>250.0</v>
      </c>
      <c r="J44" s="2" t="n">
        <v>242.0</v>
      </c>
      <c r="K44" s="2" t="n">
        <f si="0" t="shared"/>
        <v>1608.0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32.0</v>
      </c>
      <c r="E45" s="2" t="n">
        <f ref="E45:J45" si="6" t="shared">E46-E44</f>
        <v>33.0</v>
      </c>
      <c r="F45" s="2" t="n">
        <f si="6" t="shared"/>
        <v>337.0</v>
      </c>
      <c r="G45" s="2" t="n">
        <f si="6" t="shared"/>
        <v>537.0</v>
      </c>
      <c r="H45" s="2" t="n">
        <f si="6" t="shared"/>
        <v>342.0</v>
      </c>
      <c r="I45" s="2" t="n">
        <f si="6" t="shared"/>
        <v>198.0</v>
      </c>
      <c r="J45" s="2" t="n">
        <f si="6" t="shared"/>
        <v>91.0</v>
      </c>
      <c r="K45" s="2" t="n">
        <f si="0" t="shared"/>
        <v>1570.0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99.0</v>
      </c>
      <c r="E46" s="2" t="n">
        <v>60.0</v>
      </c>
      <c r="F46" s="2" t="n">
        <v>529.0</v>
      </c>
      <c r="G46" s="2" t="n">
        <v>1007.0</v>
      </c>
      <c r="H46" s="2" t="n">
        <v>702.0</v>
      </c>
      <c r="I46" s="2" t="n">
        <v>448.0</v>
      </c>
      <c r="J46" s="2" t="n">
        <v>333.0</v>
      </c>
      <c r="K46" s="2" t="n">
        <f si="0" t="shared"/>
        <v>3178.0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370.0</v>
      </c>
      <c r="E47" s="2" t="n">
        <v>30.0</v>
      </c>
      <c r="F47" s="2" t="n">
        <v>50.0</v>
      </c>
      <c r="G47" s="2" t="n">
        <v>109.0</v>
      </c>
      <c r="H47" s="2" t="n">
        <v>109.0</v>
      </c>
      <c r="I47" s="2" t="n">
        <v>68.0</v>
      </c>
      <c r="J47" s="2" t="n">
        <v>40.0</v>
      </c>
      <c r="K47" s="2" t="n">
        <f si="0" t="shared"/>
        <v>776.0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72813.0</v>
      </c>
      <c r="E48" s="2" t="n">
        <f ref="E48:J48" si="7" t="shared">E47+E46+E43+E39+E25+E18</f>
        <v>87175.0</v>
      </c>
      <c r="F48" s="2" t="n">
        <f si="7" t="shared"/>
        <v>437930.0</v>
      </c>
      <c r="G48" s="2" t="n">
        <f si="7" t="shared"/>
        <v>532185.0</v>
      </c>
      <c r="H48" s="2" t="n">
        <f si="7" t="shared"/>
        <v>379696.0</v>
      </c>
      <c r="I48" s="2" t="n">
        <f si="7" t="shared"/>
        <v>325894.0</v>
      </c>
      <c r="J48" s="2" t="n">
        <f si="7" t="shared"/>
        <v>343542.0</v>
      </c>
      <c r="K48" s="2" t="n">
        <f si="0" t="shared"/>
        <v>2179235.0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