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d:\Users\dennistien\Desktop\公務統計相關\15日公告 及 25日上傳行政資訊網 入出境\15日公告-每月25日下午4點20分上傳(上傳行政資訊網7個檔案 月報表)\11206(提醒-月報中英7個檔案相同「中英文版」行政資訊網皆要上傳)(對照10912月檔案看要上傳哪些檔)\"/>
    </mc:Choice>
  </mc:AlternateContent>
  <xr:revisionPtr revIDLastSave="0" documentId="13_ncr:1_{3DE3F469-5865-4F23-83D0-CA7A1E1BA9F7}" xr6:coauthVersionLast="36" xr6:coauthVersionMax="36" xr10:uidLastSave="{00000000-0000-0000-0000-000000000000}"/>
  <bookViews>
    <workbookView xWindow="720" yWindow="390" windowWidth="18075" windowHeight="6420" xr2:uid="{00000000-000D-0000-FFFF-FFFF00000000}"/>
  </bookViews>
  <sheets>
    <sheet name="出國按目的地" sheetId="2" r:id="rId1"/>
  </sheets>
  <definedNames>
    <definedName name="_xlnm.Print_Area" localSheetId="0">出國按目的地!$A$1:$H$43</definedName>
  </definedNames>
  <calcPr calcId="191029"/>
</workbook>
</file>

<file path=xl/calcChain.xml><?xml version="1.0" encoding="utf-8"?>
<calcChain xmlns="http://schemas.openxmlformats.org/spreadsheetml/2006/main">
  <c r="H3" i="2" l="1"/>
  <c r="H4" i="2"/>
  <c r="H5" i="2"/>
  <c r="H6" i="2"/>
  <c r="H7" i="2"/>
  <c r="H8" i="2"/>
  <c r="H9" i="2"/>
  <c r="H10" i="2"/>
  <c r="H11" i="2"/>
  <c r="H12" i="2"/>
  <c r="H13" i="2"/>
  <c r="H14" i="2"/>
  <c r="H15" i="2"/>
  <c r="H16" i="2"/>
  <c r="H17" i="2"/>
  <c r="H18" i="2"/>
  <c r="F19" i="2"/>
  <c r="G19" i="2"/>
  <c r="H19" i="2" s="1"/>
  <c r="H20" i="2"/>
  <c r="H21" i="2"/>
  <c r="H22" i="2"/>
  <c r="F23" i="2"/>
  <c r="G23" i="2"/>
  <c r="H23" i="2"/>
  <c r="H24" i="2"/>
  <c r="H25" i="2"/>
  <c r="H26" i="2"/>
  <c r="H27" i="2"/>
  <c r="H28" i="2"/>
  <c r="H29" i="2"/>
  <c r="H30" i="2"/>
  <c r="H31" i="2"/>
  <c r="F32" i="2"/>
  <c r="G32" i="2"/>
  <c r="H32" i="2"/>
  <c r="H33" i="2"/>
  <c r="H34" i="2"/>
  <c r="H35" i="2"/>
  <c r="H36" i="2"/>
  <c r="F37" i="2"/>
  <c r="G37" i="2"/>
  <c r="H37" i="2" s="1"/>
  <c r="H38" i="2"/>
  <c r="H39" i="2"/>
  <c r="F40" i="2"/>
  <c r="G40" i="2"/>
  <c r="H40" i="2" s="1"/>
  <c r="H41" i="2"/>
  <c r="H42" i="2"/>
  <c r="F43" i="2"/>
  <c r="G43" i="2"/>
  <c r="H43" i="2"/>
  <c r="D19" i="2"/>
  <c r="D23" i="2"/>
  <c r="D32" i="2"/>
  <c r="D37" i="2"/>
  <c r="D40" i="2"/>
  <c r="D43" i="2"/>
  <c r="C43" i="2"/>
  <c r="C40" i="2"/>
  <c r="C37" i="2"/>
  <c r="C32" i="2"/>
  <c r="C23" i="2"/>
  <c r="C19" i="2"/>
  <c r="E4" i="2"/>
  <c r="E5" i="2"/>
  <c r="E6" i="2"/>
  <c r="E7" i="2"/>
  <c r="E8" i="2"/>
  <c r="E9" i="2"/>
  <c r="E10" i="2"/>
  <c r="E11" i="2"/>
  <c r="E12" i="2"/>
  <c r="E13" i="2"/>
  <c r="E14" i="2"/>
  <c r="E15" i="2"/>
  <c r="E16" i="2"/>
  <c r="E17" i="2"/>
  <c r="E18" i="2"/>
  <c r="E20" i="2"/>
  <c r="E21" i="2"/>
  <c r="E22" i="2"/>
  <c r="E24" i="2"/>
  <c r="E25" i="2"/>
  <c r="E26" i="2"/>
  <c r="E27" i="2"/>
  <c r="E28" i="2"/>
  <c r="E29" i="2"/>
  <c r="E30" i="2"/>
  <c r="E31" i="2"/>
  <c r="E33" i="2"/>
  <c r="E34" i="2"/>
  <c r="E35" i="2"/>
  <c r="E36" i="2"/>
  <c r="E38" i="2"/>
  <c r="E39" i="2"/>
  <c r="E41" i="2"/>
  <c r="E42" i="2"/>
  <c r="E3" i="2"/>
  <c r="E23" i="2" l="1"/>
  <c r="E37" i="2"/>
  <c r="E40" i="2"/>
  <c r="E43" i="2"/>
  <c r="E32" i="2"/>
  <c r="E19" i="2"/>
</calcChain>
</file>

<file path=xl/sharedStrings.xml><?xml version="1.0" encoding="utf-8"?>
<sst xmlns="http://schemas.openxmlformats.org/spreadsheetml/2006/main" count="96" uniqueCount="55">
  <si>
    <r>
      <t xml:space="preserve">首站抵達地
</t>
    </r>
    <r>
      <rPr>
        <sz val="10"/>
        <rFont val="Times New Roman"/>
        <family val="1"/>
      </rPr>
      <t>First Destination</t>
    </r>
    <phoneticPr fontId="2" type="noConversion"/>
  </si>
  <si>
    <r>
      <t>成長率</t>
    </r>
    <r>
      <rPr>
        <sz val="10"/>
        <rFont val="Times New Roman"/>
        <family val="1"/>
      </rPr>
      <t>%
Changes</t>
    </r>
    <phoneticPr fontId="2" type="noConversion"/>
  </si>
  <si>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</si>
  <si>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</si>
  <si>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</si>
  <si>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</si>
  <si>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</si>
  <si>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</si>
  <si>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</si>
  <si>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</si>
  <si>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</si>
  <si>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</si>
  <si>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</si>
  <si>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</si>
  <si>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</si>
  <si>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</si>
  <si>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</si>
  <si>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</si>
  <si>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</si>
  <si>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</si>
  <si>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</si>
  <si>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</si>
  <si>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</si>
  <si>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</si>
  <si>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</si>
  <si>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美洲合計 Total</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</si>
  <si>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</si>
  <si>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</si>
  <si>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</si>
  <si>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</si>
  <si>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</si>
  <si>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</si>
  <si>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</si>
  <si>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</si>
  <si>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</si>
  <si>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</si>
  <si>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</si>
  <si>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</si>
  <si>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</si>
  <si>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大洋洲其他地區 Others</t>
  </si>
  <si>
    <t>大洋洲合計 Total</t>
  </si>
  <si>
    <t>非洲地區</t>
  </si>
  <si>
    <t>南非 S.Africa</t>
  </si>
  <si>
    <t>非洲其他地區 Others</t>
  </si>
  <si>
    <t>非洲合計 Total</t>
  </si>
  <si>
    <t>其他 Others</t>
  </si>
  <si>
    <t>總計 Grand Total</t>
  </si>
  <si>
    <t>帛琉 Palau</t>
    <phoneticPr fontId="7" type="noConversion"/>
  </si>
  <si>
    <t>表2-2  112年6月及1至6月中華民國國民出國人次及成長率－按目的地分
Table 2-2 Outbound Departures of Nationals of the Republic
of China by Destination, June &amp; January-June,2023</t>
  </si>
  <si>
    <t>112年6月
June, 2023</t>
  </si>
  <si>
    <t>111年6月
June, 2022</t>
  </si>
  <si>
    <t>112年1-6月
Jan.-Jun., 2023</t>
  </si>
  <si>
    <t>111年1-6月
Jan.-Jun., 2022</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</si>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</sst>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name val="Times New Roman"/>
      <family val="1"/>
    </font>
    <font>
      <sz val="10"/>
      <name val="細明體"/>
      <family val="3"/>
      <charset val="136"/>
    </font>
    <font>
      <sz val="10"/>
      <color theme="1"/>
      <name val="新細明體"/>
      <family val="1"/>
      <charset val="136"/>
      <scheme val="minor"/>
    </font>
    <font>
      <sz val="9"/>
      <name val="新細明體"/>
      <family val="1"/>
      <charset val="136"/>
      <scheme val="minor"/>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vertical="center"/>
    </xf>
    <xf numFmtId="176" fontId="3" fillId="0" borderId="1" xfId="0" applyNumberFormat="1" applyFont="1" applyBorder="1" applyAlignment="1">
      <alignment vertical="center"/>
    </xf>
    <xf numFmtId="177" fontId="3" fillId="0" borderId="1" xfId="0" applyNumberFormat="1" applyFont="1" applyBorder="1" applyAlignment="1">
      <alignment horizontal="right" vertical="center"/>
    </xf>
    <xf numFmtId="0" fontId="3" fillId="0" borderId="2" xfId="0" applyFont="1" applyBorder="1" applyAlignment="1">
      <alignment vertical="center"/>
    </xf>
    <xf numFmtId="0" fontId="3" fillId="0" borderId="2" xfId="0" applyFont="1" applyBorder="1" applyAlignment="1">
      <alignment horizontal="left" vertical="center"/>
    </xf>
    <xf numFmtId="0" fontId="6" fillId="0" borderId="5" xfId="0" applyFont="1" applyBorder="1" applyAlignment="1">
      <alignment vertical="center" textRotation="255"/>
    </xf>
    <xf numFmtId="0" fontId="6" fillId="0" borderId="6" xfId="0" applyFont="1" applyBorder="1" applyAlignment="1">
      <alignment vertical="center" textRotation="255"/>
    </xf>
    <xf numFmtId="0" fontId="6" fillId="0" borderId="0" xfId="0" applyFont="1" applyAlignment="1"/>
    <xf numFmtId="0" fontId="6" fillId="0" borderId="1" xfId="0" applyFont="1" applyBorder="1" applyAlignment="1">
      <alignment vertical="center" textRotation="255"/>
    </xf>
    <xf numFmtId="0" fontId="1" fillId="0" borderId="3" xfId="0" applyFont="1" applyBorder="1" applyAlignment="1">
      <alignment horizontal="center" wrapText="1"/>
    </xf>
    <xf numFmtId="0" fontId="3" fillId="0" borderId="1" xfId="0" applyFont="1" applyBorder="1" applyAlignment="1">
      <alignment horizontal="center" vertical="center" wrapText="1"/>
    </xf>
    <xf numFmtId="0" fontId="3" fillId="0" borderId="4" xfId="0" applyFont="1" applyBorder="1" applyAlignment="1">
      <alignment vertical="center" textRotation="255"/>
    </xf>
    <xf numFmtId="0" fontId="6" fillId="0" borderId="5" xfId="0" applyFont="1" applyBorder="1" applyAlignment="1">
      <alignment vertical="center" textRotation="255"/>
    </xf>
    <xf numFmtId="0" fontId="6" fillId="0" borderId="6" xfId="0" applyFont="1" applyBorder="1" applyAlignment="1">
      <alignment vertical="center" textRotation="255"/>
    </xf>
    <xf numFmtId="0" fontId="6" fillId="0" borderId="4" xfId="0" applyFont="1" applyBorder="1" applyAlignment="1">
      <alignment vertical="center" textRotation="255"/>
    </xf>
    <xf numFmtId="0" fontId="8" fillId="0" borderId="0" xfId="0" applyFont="1" applyAlignment="1">
      <alignment horizontal="left" vertical="top"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371475</xdr:colOff>
      <xdr:row>0</xdr:row>
      <xdr:rowOff>571500</xdr:rowOff>
    </xdr:from>
    <xdr:to>
      <xdr:col>7</xdr:col>
      <xdr:colOff>1085850</xdr:colOff>
      <xdr:row>0</xdr:row>
      <xdr:rowOff>971550</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7162800" y="571500"/>
          <a:ext cx="714375" cy="40005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1000" b="0" i="0" u="none" strike="noStrike" baseline="0">
              <a:solidFill>
                <a:srgbClr val="000000"/>
              </a:solidFill>
              <a:latin typeface="新細明體"/>
              <a:ea typeface="新細明體"/>
            </a:rPr>
            <a:t>單位</a:t>
          </a:r>
          <a:r>
            <a:rPr lang="en-US" altLang="zh-TW" sz="1000" b="0" i="0" u="none" strike="noStrike" baseline="0">
              <a:solidFill>
                <a:srgbClr val="000000"/>
              </a:solidFill>
              <a:latin typeface="新細明體"/>
              <a:ea typeface="新細明體"/>
            </a:rPr>
            <a:t>:</a:t>
          </a:r>
          <a:r>
            <a:rPr lang="zh-TW" altLang="en-US" sz="1000" b="0" i="0" u="none" strike="noStrike" baseline="0">
              <a:solidFill>
                <a:srgbClr val="000000"/>
              </a:solidFill>
              <a:latin typeface="新細明體"/>
              <a:ea typeface="新細明體"/>
            </a:rPr>
            <a:t>人次</a:t>
          </a:r>
        </a:p>
        <a:p>
          <a:pPr algn="l" rtl="0">
            <a:defRPr sz="1000"/>
          </a:pPr>
          <a:r>
            <a:rPr lang="en-US" altLang="zh-TW" sz="10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4"/>
  <sheetViews>
    <sheetView tabSelected="1" workbookViewId="0">
      <pane ySplit="2" topLeftCell="A33" activePane="bottomLeft" state="frozen"/>
      <selection pane="bottomLeft" activeCell="B45" sqref="B45"/>
    </sheetView>
  </sheetViews>
  <sheetFormatPr defaultRowHeight="16.5" x14ac:dyDescent="0.25"/>
  <cols>
    <col min="1" max="1" width="3.875" style="11" customWidth="1"/>
    <col min="2" max="2" width="29.625" style="1" customWidth="1"/>
    <col min="3" max="5" width="11" style="1" customWidth="1"/>
    <col min="6" max="6" width="12.375" style="1" customWidth="1"/>
    <col min="7" max="7" width="12.625" style="1" customWidth="1"/>
    <col min="8" max="8" width="15" style="1" customWidth="1"/>
  </cols>
  <sheetData>
    <row r="1" spans="1:9" ht="80.099999999999994" customHeight="1" x14ac:dyDescent="0.3">
      <c r="A1" s="13" t="s">
        <v>48</v>
      </c>
      <c r="B1" s="13"/>
      <c r="C1" s="13"/>
      <c r="D1" s="13"/>
      <c r="E1" s="13"/>
      <c r="F1" s="13"/>
      <c r="G1" s="13"/>
      <c r="H1" s="13"/>
    </row>
    <row r="2" spans="1:9" ht="45" customHeight="1" x14ac:dyDescent="0.25">
      <c r="A2" s="14" t="s">
        <v>0</v>
      </c>
      <c r="B2" s="14"/>
      <c r="C2" s="2" t="s">
        <v>49</v>
      </c>
      <c r="D2" s="2" t="s">
        <v>50</v>
      </c>
      <c r="E2" s="3" t="s">
        <v>1</v>
      </c>
      <c r="F2" s="2" t="s">
        <v>51</v>
      </c>
      <c r="G2" s="2" t="s">
        <v>52</v>
      </c>
      <c r="H2" s="3" t="s">
        <v>1</v>
      </c>
    </row>
    <row r="3" spans="1:9" x14ac:dyDescent="0.25">
      <c r="A3" s="15" t="s">
        <v>2</v>
      </c>
      <c r="B3" s="4" t="s">
        <v>3</v>
      </c>
      <c r="C3" s="5">
        <v>64397</v>
      </c>
      <c r="D3" s="5">
        <v>1698</v>
      </c>
      <c r="E3" s="6">
        <f>IF(D3=0,0,((C3/D3)-1)*100)</f>
        <v>3692.5206124852771</v>
      </c>
      <c r="F3" s="5">
        <v>315303</v>
      </c>
      <c r="G3" s="5">
        <v>6837</v>
      </c>
      <c r="H3" s="6">
        <f>IF(G3=0,0,((F3/G3)-1)*100)</f>
        <v>4511.7156647652482</v>
      </c>
      <c r="I3" t="s">
        <v>53</v>
      </c>
    </row>
    <row r="4" spans="1:9" x14ac:dyDescent="0.25">
      <c r="A4" s="16"/>
      <c r="B4" s="4" t="s">
        <v>4</v>
      </c>
      <c r="C4" s="5">
        <v>23651</v>
      </c>
      <c r="D4" s="5">
        <v>224</v>
      </c>
      <c r="E4" s="6">
        <f t="shared" ref="E4:E43" si="0">IF(D4=0,0,((C4/D4)-1)*100)</f>
        <v>10458.482142857143</v>
      </c>
      <c r="F4" s="5">
        <v>92313</v>
      </c>
      <c r="G4" s="5">
        <v>2743</v>
      </c>
      <c r="H4" s="6">
        <f t="shared" ref="H4:H43" si="1">IF(G4=0,0,((F4/G4)-1)*100)</f>
        <v>3265.4028436018953</v>
      </c>
      <c r="I4" t="s">
        <v>53</v>
      </c>
    </row>
    <row r="5" spans="1:9" x14ac:dyDescent="0.25">
      <c r="A5" s="16"/>
      <c r="B5" s="4" t="s">
        <v>5</v>
      </c>
      <c r="C5" s="5">
        <v>175122</v>
      </c>
      <c r="D5" s="5">
        <v>7370</v>
      </c>
      <c r="E5" s="6">
        <f t="shared" si="0"/>
        <v>2276.1465400271368</v>
      </c>
      <c r="F5" s="5">
        <v>599837</v>
      </c>
      <c r="G5" s="5">
        <v>71924</v>
      </c>
      <c r="H5" s="6">
        <f t="shared" si="1"/>
        <v>733.98726433457534</v>
      </c>
      <c r="I5" t="s">
        <v>53</v>
      </c>
    </row>
    <row r="6" spans="1:9" x14ac:dyDescent="0.25">
      <c r="A6" s="16"/>
      <c r="B6" s="4" t="s">
        <v>6</v>
      </c>
      <c r="C6" s="5">
        <v>390723</v>
      </c>
      <c r="D6" s="5">
        <v>4092</v>
      </c>
      <c r="E6" s="6">
        <f t="shared" si="0"/>
        <v>9448.4604105571852</v>
      </c>
      <c r="F6" s="5">
        <v>1793250</v>
      </c>
      <c r="G6" s="5">
        <v>17205</v>
      </c>
      <c r="H6" s="6">
        <f t="shared" si="1"/>
        <v>10322.842197035747</v>
      </c>
      <c r="I6" t="s">
        <v>53</v>
      </c>
    </row>
    <row r="7" spans="1:9" x14ac:dyDescent="0.25">
      <c r="A7" s="16"/>
      <c r="B7" s="4" t="s">
        <v>7</v>
      </c>
      <c r="C7" s="5">
        <v>97953</v>
      </c>
      <c r="D7" s="5">
        <v>1453</v>
      </c>
      <c r="E7" s="6">
        <f t="shared" si="0"/>
        <v>6641.4315209910528</v>
      </c>
      <c r="F7" s="5">
        <v>409174</v>
      </c>
      <c r="G7" s="5">
        <v>6133</v>
      </c>
      <c r="H7" s="6">
        <f t="shared" si="1"/>
        <v>6571.6778085765527</v>
      </c>
      <c r="I7" t="s">
        <v>53</v>
      </c>
    </row>
    <row r="8" spans="1:9" x14ac:dyDescent="0.25">
      <c r="A8" s="16"/>
      <c r="B8" s="4" t="s">
        <v>8</v>
      </c>
      <c r="C8" s="5">
        <v>29257</v>
      </c>
      <c r="D8" s="5">
        <v>4404</v>
      </c>
      <c r="E8" s="6">
        <f t="shared" si="0"/>
        <v>564.32788374205268</v>
      </c>
      <c r="F8" s="5">
        <v>153933</v>
      </c>
      <c r="G8" s="5">
        <v>17189</v>
      </c>
      <c r="H8" s="6">
        <f t="shared" si="1"/>
        <v>795.53202629588691</v>
      </c>
      <c r="I8" t="s">
        <v>53</v>
      </c>
    </row>
    <row r="9" spans="1:9" x14ac:dyDescent="0.25">
      <c r="A9" s="16"/>
      <c r="B9" s="4" t="s">
        <v>9</v>
      </c>
      <c r="C9" s="5">
        <v>27254</v>
      </c>
      <c r="D9" s="5">
        <v>1014</v>
      </c>
      <c r="E9" s="6">
        <f t="shared" si="0"/>
        <v>2587.7712031558185</v>
      </c>
      <c r="F9" s="5">
        <v>105190</v>
      </c>
      <c r="G9" s="5">
        <v>3157</v>
      </c>
      <c r="H9" s="6">
        <f t="shared" si="1"/>
        <v>3231.9607222046243</v>
      </c>
      <c r="I9" t="s">
        <v>53</v>
      </c>
    </row>
    <row r="10" spans="1:9" x14ac:dyDescent="0.25">
      <c r="A10" s="16"/>
      <c r="B10" s="4" t="s">
        <v>10</v>
      </c>
      <c r="C10" s="5">
        <v>78863</v>
      </c>
      <c r="D10" s="5">
        <v>2783</v>
      </c>
      <c r="E10" s="6">
        <f t="shared" si="0"/>
        <v>2733.7405677326624</v>
      </c>
      <c r="F10" s="5">
        <v>344031</v>
      </c>
      <c r="G10" s="5">
        <v>9693</v>
      </c>
      <c r="H10" s="6">
        <f t="shared" si="1"/>
        <v>3449.27267099969</v>
      </c>
      <c r="I10" t="s">
        <v>53</v>
      </c>
    </row>
    <row r="11" spans="1:9" x14ac:dyDescent="0.25">
      <c r="A11" s="16"/>
      <c r="B11" s="4" t="s">
        <v>11</v>
      </c>
      <c r="C11" s="5">
        <v>21269</v>
      </c>
      <c r="D11" s="5">
        <v>1562</v>
      </c>
      <c r="E11" s="6">
        <f t="shared" si="0"/>
        <v>1261.651728553137</v>
      </c>
      <c r="F11" s="5">
        <v>95133</v>
      </c>
      <c r="G11" s="5">
        <v>5070</v>
      </c>
      <c r="H11" s="6">
        <f t="shared" si="1"/>
        <v>1776.3905325443786</v>
      </c>
      <c r="I11" t="s">
        <v>53</v>
      </c>
    </row>
    <row r="12" spans="1:9" x14ac:dyDescent="0.25">
      <c r="A12" s="16"/>
      <c r="B12" s="4" t="s">
        <v>12</v>
      </c>
      <c r="C12" s="5">
        <v>12520</v>
      </c>
      <c r="D12" s="5">
        <v>968</v>
      </c>
      <c r="E12" s="6">
        <f t="shared" si="0"/>
        <v>1193.388429752066</v>
      </c>
      <c r="F12" s="5">
        <v>56714</v>
      </c>
      <c r="G12" s="5">
        <v>3542</v>
      </c>
      <c r="H12" s="6">
        <f t="shared" si="1"/>
        <v>1501.1857707509882</v>
      </c>
      <c r="I12" t="s">
        <v>53</v>
      </c>
    </row>
    <row r="13" spans="1:9" x14ac:dyDescent="0.25">
      <c r="A13" s="16"/>
      <c r="B13" s="4" t="s">
        <v>13</v>
      </c>
      <c r="C13" s="5">
        <v>703</v>
      </c>
      <c r="D13" s="5">
        <v>8</v>
      </c>
      <c r="E13" s="6">
        <f t="shared" si="0"/>
        <v>8687.5</v>
      </c>
      <c r="F13" s="5">
        <v>2997</v>
      </c>
      <c r="G13" s="5">
        <v>26</v>
      </c>
      <c r="H13" s="6">
        <f t="shared" si="1"/>
        <v>11426.923076923078</v>
      </c>
      <c r="I13" t="s">
        <v>53</v>
      </c>
    </row>
    <row r="14" spans="1:9" x14ac:dyDescent="0.25">
      <c r="A14" s="16"/>
      <c r="B14" s="4" t="s">
        <v>14</v>
      </c>
      <c r="C14" s="5">
        <v>78941</v>
      </c>
      <c r="D14" s="5">
        <v>8326</v>
      </c>
      <c r="E14" s="6">
        <f t="shared" si="0"/>
        <v>848.12635118904643</v>
      </c>
      <c r="F14" s="5">
        <v>347040</v>
      </c>
      <c r="G14" s="5">
        <v>27538</v>
      </c>
      <c r="H14" s="6">
        <f t="shared" si="1"/>
        <v>1160.2222383615367</v>
      </c>
      <c r="I14" t="s">
        <v>53</v>
      </c>
    </row>
    <row r="15" spans="1:9" x14ac:dyDescent="0.25">
      <c r="A15" s="16"/>
      <c r="B15" s="4" t="s">
        <v>15</v>
      </c>
      <c r="C15" s="5">
        <v>671</v>
      </c>
      <c r="D15" s="5">
        <v>228</v>
      </c>
      <c r="E15" s="6">
        <f t="shared" si="0"/>
        <v>194.2982456140351</v>
      </c>
      <c r="F15" s="5">
        <v>4262</v>
      </c>
      <c r="G15" s="5">
        <v>777</v>
      </c>
      <c r="H15" s="6">
        <f t="shared" si="1"/>
        <v>448.51994851994857</v>
      </c>
      <c r="I15" t="s">
        <v>53</v>
      </c>
    </row>
    <row r="16" spans="1:9" x14ac:dyDescent="0.25">
      <c r="A16" s="16"/>
      <c r="B16" s="4" t="s">
        <v>16</v>
      </c>
      <c r="C16" s="5">
        <v>3297</v>
      </c>
      <c r="D16" s="5">
        <v>1500</v>
      </c>
      <c r="E16" s="6">
        <f t="shared" si="0"/>
        <v>119.8</v>
      </c>
      <c r="F16" s="5">
        <v>20469</v>
      </c>
      <c r="G16" s="5">
        <v>6481</v>
      </c>
      <c r="H16" s="6">
        <f t="shared" si="1"/>
        <v>215.83089029470761</v>
      </c>
      <c r="I16" t="s">
        <v>53</v>
      </c>
    </row>
    <row r="17" spans="1:9" x14ac:dyDescent="0.25">
      <c r="A17" s="16"/>
      <c r="B17" s="4" t="s">
        <v>17</v>
      </c>
      <c r="C17" s="5">
        <v>10020</v>
      </c>
      <c r="D17" s="5">
        <v>2480</v>
      </c>
      <c r="E17" s="6">
        <f t="shared" si="0"/>
        <v>304.0322580645161</v>
      </c>
      <c r="F17" s="5">
        <v>49545</v>
      </c>
      <c r="G17" s="5">
        <v>7653</v>
      </c>
      <c r="H17" s="6">
        <f t="shared" si="1"/>
        <v>547.39317914543312</v>
      </c>
      <c r="I17" t="s">
        <v>53</v>
      </c>
    </row>
    <row r="18" spans="1:9" x14ac:dyDescent="0.25">
      <c r="A18" s="16"/>
      <c r="B18" s="4" t="s">
        <v>18</v>
      </c>
      <c r="C18" s="5">
        <v>6864</v>
      </c>
      <c r="D18" s="5">
        <v>2518</v>
      </c>
      <c r="E18" s="6">
        <f t="shared" si="0"/>
        <v>172.59729944400317</v>
      </c>
      <c r="F18" s="5">
        <v>37821</v>
      </c>
      <c r="G18" s="5">
        <v>8703</v>
      </c>
      <c r="H18" s="6">
        <f t="shared" si="1"/>
        <v>334.57428472940364</v>
      </c>
      <c r="I18" t="s">
        <v>53</v>
      </c>
    </row>
    <row r="19" spans="1:9" x14ac:dyDescent="0.25">
      <c r="A19" s="16"/>
      <c r="B19" s="4" t="s">
        <v>19</v>
      </c>
      <c r="C19" s="5">
        <f>C20-C3-C4-C5-C6-C7-C8-C9-C10-C11-C12-C13-C14-C15-C16-C17-C18</f>
        <v>171</v>
      </c>
      <c r="D19" s="5">
        <f>D20-D3-D4-D5-D6-D7-D8-D9-D10-D11-D12-D13-D14-D15-D16-D17-D18</f>
        <v>45</v>
      </c>
      <c r="E19" s="6">
        <f t="shared" si="0"/>
        <v>280</v>
      </c>
      <c r="F19" s="5">
        <f>F20-F3-F4-F5-F6-F7-F8-F9-F10-F11-F12-F13-F14-F15-F16-F17-F18</f>
        <v>981</v>
      </c>
      <c r="G19" s="5">
        <f>G20-G3-G4-G5-G6-G7-G8-G9-G10-G11-G12-G13-G14-G15-G16-G17-G18</f>
        <v>242</v>
      </c>
      <c r="H19" s="6">
        <f t="shared" si="1"/>
        <v>305.37190082644628</v>
      </c>
      <c r="I19" t="s">
        <v>53</v>
      </c>
    </row>
    <row r="20" spans="1:9" x14ac:dyDescent="0.25">
      <c r="A20" s="17"/>
      <c r="B20" s="4" t="s">
        <v>20</v>
      </c>
      <c r="C20" s="5">
        <v>1021676</v>
      </c>
      <c r="D20" s="5">
        <v>40673</v>
      </c>
      <c r="E20" s="6">
        <f t="shared" si="0"/>
        <v>2411.9268310672928</v>
      </c>
      <c r="F20" s="5">
        <v>4427993</v>
      </c>
      <c r="G20" s="5">
        <v>194913</v>
      </c>
      <c r="H20" s="6">
        <f t="shared" si="1"/>
        <v>2171.7792040551426</v>
      </c>
      <c r="I20" t="s">
        <v>53</v>
      </c>
    </row>
    <row r="21" spans="1:9" x14ac:dyDescent="0.25">
      <c r="A21" s="18" t="s">
        <v>21</v>
      </c>
      <c r="B21" s="4" t="s">
        <v>22</v>
      </c>
      <c r="C21" s="5">
        <v>47777</v>
      </c>
      <c r="D21" s="5">
        <v>17664</v>
      </c>
      <c r="E21" s="6">
        <f t="shared" si="0"/>
        <v>170.47667572463769</v>
      </c>
      <c r="F21" s="5">
        <v>224637</v>
      </c>
      <c r="G21" s="5">
        <v>61545</v>
      </c>
      <c r="H21" s="6">
        <f t="shared" si="1"/>
        <v>264.99634413843529</v>
      </c>
      <c r="I21" t="s">
        <v>53</v>
      </c>
    </row>
    <row r="22" spans="1:9" x14ac:dyDescent="0.25">
      <c r="A22" s="16"/>
      <c r="B22" s="4" t="s">
        <v>23</v>
      </c>
      <c r="C22" s="5">
        <v>8594</v>
      </c>
      <c r="D22" s="5">
        <v>3262</v>
      </c>
      <c r="E22" s="6">
        <f t="shared" si="0"/>
        <v>163.45800122624158</v>
      </c>
      <c r="F22" s="5">
        <v>39757</v>
      </c>
      <c r="G22" s="5">
        <v>9164</v>
      </c>
      <c r="H22" s="6">
        <f t="shared" si="1"/>
        <v>333.83893496289829</v>
      </c>
      <c r="I22" t="s">
        <v>53</v>
      </c>
    </row>
    <row r="23" spans="1:9" x14ac:dyDescent="0.25">
      <c r="A23" s="16"/>
      <c r="B23" s="4" t="s">
        <v>24</v>
      </c>
      <c r="C23" s="5">
        <f>C24-C21-C22</f>
        <v>17</v>
      </c>
      <c r="D23" s="5">
        <f>D24-D21-D22</f>
        <v>11</v>
      </c>
      <c r="E23" s="6">
        <f t="shared" si="0"/>
        <v>54.54545454545454</v>
      </c>
      <c r="F23" s="5">
        <f>F24-F21-F22</f>
        <v>94</v>
      </c>
      <c r="G23" s="5">
        <f>G24-G21-G22</f>
        <v>65</v>
      </c>
      <c r="H23" s="6">
        <f t="shared" si="1"/>
        <v>44.615384615384613</v>
      </c>
      <c r="I23" t="s">
        <v>53</v>
      </c>
    </row>
    <row r="24" spans="1:9" x14ac:dyDescent="0.25">
      <c r="A24" s="17"/>
      <c r="B24" s="4" t="s">
        <v>25</v>
      </c>
      <c r="C24" s="5">
        <v>56388</v>
      </c>
      <c r="D24" s="5">
        <v>20937</v>
      </c>
      <c r="E24" s="6">
        <f t="shared" si="0"/>
        <v>169.32225247170081</v>
      </c>
      <c r="F24" s="5">
        <v>264488</v>
      </c>
      <c r="G24" s="5">
        <v>70774</v>
      </c>
      <c r="H24" s="6">
        <f t="shared" si="1"/>
        <v>273.70785881821007</v>
      </c>
      <c r="I24" t="s">
        <v>53</v>
      </c>
    </row>
    <row r="25" spans="1:9" x14ac:dyDescent="0.25">
      <c r="A25" s="18" t="s">
        <v>26</v>
      </c>
      <c r="B25" s="4" t="s">
        <v>27</v>
      </c>
      <c r="C25" s="5">
        <v>6485</v>
      </c>
      <c r="D25" s="5">
        <v>480</v>
      </c>
      <c r="E25" s="6">
        <f t="shared" si="0"/>
        <v>1251.0416666666665</v>
      </c>
      <c r="F25" s="5">
        <v>30081</v>
      </c>
      <c r="G25" s="5">
        <v>1683</v>
      </c>
      <c r="H25" s="6">
        <f t="shared" si="1"/>
        <v>1687.3440285204993</v>
      </c>
      <c r="I25" t="s">
        <v>53</v>
      </c>
    </row>
    <row r="26" spans="1:9" x14ac:dyDescent="0.25">
      <c r="A26" s="16"/>
      <c r="B26" s="4" t="s">
        <v>28</v>
      </c>
      <c r="C26" s="5">
        <v>9203</v>
      </c>
      <c r="D26" s="5">
        <v>1090</v>
      </c>
      <c r="E26" s="6">
        <f t="shared" si="0"/>
        <v>744.3119266055046</v>
      </c>
      <c r="F26" s="5">
        <v>37278</v>
      </c>
      <c r="G26" s="5">
        <v>2860</v>
      </c>
      <c r="H26" s="6">
        <f t="shared" si="1"/>
        <v>1203.4265734265734</v>
      </c>
      <c r="I26" t="s">
        <v>53</v>
      </c>
    </row>
    <row r="27" spans="1:9" x14ac:dyDescent="0.25">
      <c r="A27" s="16"/>
      <c r="B27" s="4" t="s">
        <v>29</v>
      </c>
      <c r="C27" s="5">
        <v>6389</v>
      </c>
      <c r="D27" s="5">
        <v>14</v>
      </c>
      <c r="E27" s="6">
        <f t="shared" si="0"/>
        <v>45535.714285714283</v>
      </c>
      <c r="F27" s="5">
        <v>20870</v>
      </c>
      <c r="G27" s="5">
        <v>63</v>
      </c>
      <c r="H27" s="6">
        <f t="shared" si="1"/>
        <v>33026.984126984127</v>
      </c>
      <c r="I27" t="s">
        <v>53</v>
      </c>
    </row>
    <row r="28" spans="1:9" x14ac:dyDescent="0.25">
      <c r="A28" s="16"/>
      <c r="B28" s="4" t="s">
        <v>30</v>
      </c>
      <c r="C28" s="5">
        <v>3046</v>
      </c>
      <c r="D28" s="5">
        <v>399</v>
      </c>
      <c r="E28" s="6">
        <f t="shared" si="0"/>
        <v>663.40852130325811</v>
      </c>
      <c r="F28" s="5">
        <v>12359</v>
      </c>
      <c r="G28" s="5">
        <v>1439</v>
      </c>
      <c r="H28" s="6">
        <f t="shared" si="1"/>
        <v>758.86031966643498</v>
      </c>
      <c r="I28" t="s">
        <v>53</v>
      </c>
    </row>
    <row r="29" spans="1:9" x14ac:dyDescent="0.25">
      <c r="A29" s="16"/>
      <c r="B29" s="4" t="s">
        <v>31</v>
      </c>
      <c r="C29" s="5">
        <v>72</v>
      </c>
      <c r="D29" s="5">
        <v>29</v>
      </c>
      <c r="E29" s="6">
        <f t="shared" si="0"/>
        <v>148.27586206896552</v>
      </c>
      <c r="F29" s="5">
        <v>152</v>
      </c>
      <c r="G29" s="5">
        <v>66</v>
      </c>
      <c r="H29" s="6">
        <f t="shared" si="1"/>
        <v>130.30303030303031</v>
      </c>
      <c r="I29" t="s">
        <v>53</v>
      </c>
    </row>
    <row r="30" spans="1:9" x14ac:dyDescent="0.25">
      <c r="A30" s="16"/>
      <c r="B30" s="4" t="s">
        <v>32</v>
      </c>
      <c r="C30" s="5">
        <v>2835</v>
      </c>
      <c r="D30" s="5">
        <v>858</v>
      </c>
      <c r="E30" s="6">
        <f t="shared" si="0"/>
        <v>230.41958041958043</v>
      </c>
      <c r="F30" s="5">
        <v>12905</v>
      </c>
      <c r="G30" s="5">
        <v>2413</v>
      </c>
      <c r="H30" s="6">
        <f t="shared" si="1"/>
        <v>434.81143804392872</v>
      </c>
      <c r="I30" t="s">
        <v>53</v>
      </c>
    </row>
    <row r="31" spans="1:9" x14ac:dyDescent="0.25">
      <c r="A31" s="16"/>
      <c r="B31" s="4" t="s">
        <v>33</v>
      </c>
      <c r="C31" s="5">
        <v>5903</v>
      </c>
      <c r="D31" s="5">
        <v>55</v>
      </c>
      <c r="E31" s="6">
        <f t="shared" si="0"/>
        <v>10632.727272727272</v>
      </c>
      <c r="F31" s="5">
        <v>25527</v>
      </c>
      <c r="G31" s="5">
        <v>154</v>
      </c>
      <c r="H31" s="6">
        <f t="shared" si="1"/>
        <v>16475.974025974025</v>
      </c>
      <c r="I31" t="s">
        <v>53</v>
      </c>
    </row>
    <row r="32" spans="1:9" x14ac:dyDescent="0.25">
      <c r="A32" s="16"/>
      <c r="B32" s="4" t="s">
        <v>34</v>
      </c>
      <c r="C32" s="5">
        <f>C33-C25-C26-C27-C28-C29-C30-C31</f>
        <v>227</v>
      </c>
      <c r="D32" s="5">
        <f>D33-D25-D26-D27-D28-D29-D30-D31</f>
        <v>66</v>
      </c>
      <c r="E32" s="6">
        <f t="shared" si="0"/>
        <v>243.93939393939394</v>
      </c>
      <c r="F32" s="5">
        <f>F33-F25-F26-F27-F28-F29-F30-F31</f>
        <v>901</v>
      </c>
      <c r="G32" s="5">
        <f>G33-G25-G26-G27-G28-G29-G30-G31</f>
        <v>270</v>
      </c>
      <c r="H32" s="6">
        <f t="shared" si="1"/>
        <v>233.7037037037037</v>
      </c>
      <c r="I32" t="s">
        <v>53</v>
      </c>
    </row>
    <row r="33" spans="1:9" x14ac:dyDescent="0.25">
      <c r="A33" s="17"/>
      <c r="B33" s="4" t="s">
        <v>35</v>
      </c>
      <c r="C33" s="5">
        <v>34160</v>
      </c>
      <c r="D33" s="5">
        <v>2991</v>
      </c>
      <c r="E33" s="6">
        <f t="shared" si="0"/>
        <v>1042.0929455031762</v>
      </c>
      <c r="F33" s="5">
        <v>140073</v>
      </c>
      <c r="G33" s="5">
        <v>8948</v>
      </c>
      <c r="H33" s="6">
        <f t="shared" si="1"/>
        <v>1465.4112650871702</v>
      </c>
      <c r="I33" t="s">
        <v>53</v>
      </c>
    </row>
    <row r="34" spans="1:9" x14ac:dyDescent="0.25">
      <c r="A34" s="16" t="s">
        <v>36</v>
      </c>
      <c r="B34" s="4" t="s">
        <v>37</v>
      </c>
      <c r="C34" s="5">
        <v>11337</v>
      </c>
      <c r="D34" s="5">
        <v>1623</v>
      </c>
      <c r="E34" s="6">
        <f t="shared" si="0"/>
        <v>598.52125693160815</v>
      </c>
      <c r="F34" s="5">
        <v>64160</v>
      </c>
      <c r="G34" s="5">
        <v>5888</v>
      </c>
      <c r="H34" s="6">
        <f t="shared" si="1"/>
        <v>989.67391304347836</v>
      </c>
      <c r="I34" t="s">
        <v>53</v>
      </c>
    </row>
    <row r="35" spans="1:9" x14ac:dyDescent="0.25">
      <c r="A35" s="16"/>
      <c r="B35" s="4" t="s">
        <v>38</v>
      </c>
      <c r="C35" s="5">
        <v>1788</v>
      </c>
      <c r="D35" s="5">
        <v>505</v>
      </c>
      <c r="E35" s="6">
        <f t="shared" si="0"/>
        <v>254.05940594059408</v>
      </c>
      <c r="F35" s="5">
        <v>13145</v>
      </c>
      <c r="G35" s="5">
        <v>1198</v>
      </c>
      <c r="H35" s="6">
        <f t="shared" si="1"/>
        <v>997.24540901502507</v>
      </c>
      <c r="I35" t="s">
        <v>53</v>
      </c>
    </row>
    <row r="36" spans="1:9" x14ac:dyDescent="0.25">
      <c r="A36" s="16"/>
      <c r="B36" s="4" t="s">
        <v>47</v>
      </c>
      <c r="C36" s="5">
        <v>1096</v>
      </c>
      <c r="D36" s="5">
        <v>14</v>
      </c>
      <c r="E36" s="6">
        <f t="shared" si="0"/>
        <v>7728.5714285714294</v>
      </c>
      <c r="F36" s="5">
        <v>5497</v>
      </c>
      <c r="G36" s="5">
        <v>148</v>
      </c>
      <c r="H36" s="6">
        <f t="shared" si="1"/>
        <v>3614.1891891891896</v>
      </c>
      <c r="I36" t="s">
        <v>53</v>
      </c>
    </row>
    <row r="37" spans="1:9" x14ac:dyDescent="0.25">
      <c r="A37" s="16"/>
      <c r="B37" s="7" t="s">
        <v>39</v>
      </c>
      <c r="C37" s="5">
        <f>C38-C34-C35-C36</f>
        <v>22</v>
      </c>
      <c r="D37" s="5">
        <f>D38-D34-D35-D36</f>
        <v>4</v>
      </c>
      <c r="E37" s="6">
        <f t="shared" si="0"/>
        <v>450</v>
      </c>
      <c r="F37" s="5">
        <f>F38-F34-F35-F36</f>
        <v>51</v>
      </c>
      <c r="G37" s="5">
        <f>G38-G34-G35-G36</f>
        <v>29</v>
      </c>
      <c r="H37" s="6">
        <f t="shared" si="1"/>
        <v>75.862068965517238</v>
      </c>
      <c r="I37" t="s">
        <v>53</v>
      </c>
    </row>
    <row r="38" spans="1:9" x14ac:dyDescent="0.25">
      <c r="A38" s="16"/>
      <c r="B38" s="7" t="s">
        <v>40</v>
      </c>
      <c r="C38" s="5">
        <v>14243</v>
      </c>
      <c r="D38" s="5">
        <v>2146</v>
      </c>
      <c r="E38" s="6">
        <f t="shared" si="0"/>
        <v>563.69990680335502</v>
      </c>
      <c r="F38" s="5">
        <v>82853</v>
      </c>
      <c r="G38" s="5">
        <v>7263</v>
      </c>
      <c r="H38" s="6">
        <f t="shared" si="1"/>
        <v>1040.7545091559962</v>
      </c>
      <c r="I38" t="s">
        <v>53</v>
      </c>
    </row>
    <row r="39" spans="1:9" ht="20.100000000000001" customHeight="1" x14ac:dyDescent="0.25">
      <c r="A39" s="12" t="s">
        <v>41</v>
      </c>
      <c r="B39" s="8" t="s">
        <v>42</v>
      </c>
      <c r="C39" s="5">
        <v>3</v>
      </c>
      <c r="D39" s="5">
        <v>10</v>
      </c>
      <c r="E39" s="6">
        <f t="shared" si="0"/>
        <v>-70</v>
      </c>
      <c r="F39" s="5">
        <v>45</v>
      </c>
      <c r="G39" s="5">
        <v>34</v>
      </c>
      <c r="H39" s="6">
        <f t="shared" si="1"/>
        <v>32.352941176470587</v>
      </c>
      <c r="I39" t="s">
        <v>53</v>
      </c>
    </row>
    <row r="40" spans="1:9" ht="20.100000000000001" customHeight="1" x14ac:dyDescent="0.25">
      <c r="A40" s="12"/>
      <c r="B40" s="8" t="s">
        <v>43</v>
      </c>
      <c r="C40" s="5">
        <f>C41-C39</f>
        <v>11</v>
      </c>
      <c r="D40" s="5">
        <f>D41-D39</f>
        <v>11</v>
      </c>
      <c r="E40" s="6">
        <f t="shared" si="0"/>
        <v>0</v>
      </c>
      <c r="F40" s="5">
        <f>F41-F39</f>
        <v>110</v>
      </c>
      <c r="G40" s="5">
        <f>G41-G39</f>
        <v>44</v>
      </c>
      <c r="H40" s="6">
        <f t="shared" si="1"/>
        <v>150</v>
      </c>
      <c r="I40" t="s">
        <v>53</v>
      </c>
    </row>
    <row r="41" spans="1:9" ht="20.100000000000001" customHeight="1" x14ac:dyDescent="0.25">
      <c r="A41" s="12"/>
      <c r="B41" s="7" t="s">
        <v>44</v>
      </c>
      <c r="C41" s="5">
        <v>14</v>
      </c>
      <c r="D41" s="5">
        <v>21</v>
      </c>
      <c r="E41" s="6">
        <f t="shared" si="0"/>
        <v>-33.333333333333336</v>
      </c>
      <c r="F41" s="5">
        <v>155</v>
      </c>
      <c r="G41" s="5">
        <v>78</v>
      </c>
      <c r="H41" s="6">
        <f t="shared" si="1"/>
        <v>98.71794871794873</v>
      </c>
      <c r="I41" t="s">
        <v>53</v>
      </c>
    </row>
    <row r="42" spans="1:9" x14ac:dyDescent="0.25">
      <c r="A42" s="9"/>
      <c r="B42" s="4" t="s">
        <v>45</v>
      </c>
      <c r="C42" s="5">
        <v>4753</v>
      </c>
      <c r="D42" s="5">
        <v>102</v>
      </c>
      <c r="E42" s="6">
        <f t="shared" si="0"/>
        <v>4559.8039215686276</v>
      </c>
      <c r="F42" s="5">
        <v>9389</v>
      </c>
      <c r="G42" s="5">
        <v>548</v>
      </c>
      <c r="H42" s="6">
        <f t="shared" si="1"/>
        <v>1613.3211678832115</v>
      </c>
      <c r="I42" t="s">
        <v>53</v>
      </c>
    </row>
    <row r="43" spans="1:9" x14ac:dyDescent="0.25">
      <c r="A43" s="10"/>
      <c r="B43" s="4" t="s">
        <v>46</v>
      </c>
      <c r="C43" s="5">
        <f>C20+C24+C33+C38+C41+C42</f>
        <v>1131234</v>
      </c>
      <c r="D43" s="5">
        <f>D20+D24+D33+D38+D41+D42</f>
        <v>66870</v>
      </c>
      <c r="E43" s="6">
        <f t="shared" si="0"/>
        <v>1591.6913414087035</v>
      </c>
      <c r="F43" s="5">
        <f>F20+F24+F33+F38+F41+F42</f>
        <v>4924951</v>
      </c>
      <c r="G43" s="5">
        <f>G20+G24+G33+G38+G41+G42</f>
        <v>282524</v>
      </c>
      <c r="H43" s="6">
        <f t="shared" si="1"/>
        <v>1643.1973920799649</v>
      </c>
      <c r="I43" t="s">
        <v>53</v>
      </c>
    </row>
    <row r="44" spans="1:9" ht="51.75" customHeight="1" x14ac:dyDescent="0.25">
      <c r="B44" s="19" t="s">
        <v>54</v>
      </c>
      <c r="C44" s="19"/>
      <c r="D44" s="19"/>
      <c r="E44" s="19"/>
      <c r="F44" s="19"/>
      <c r="G44" s="19"/>
      <c r="H44" s="19"/>
      <c r="I44" s="19"/>
    </row>
  </sheetData>
  <mergeCells count="8">
    <mergeCell ref="B44:I44"/>
    <mergeCell ref="A39:A41"/>
    <mergeCell ref="A1:H1"/>
    <mergeCell ref="A2:B2"/>
    <mergeCell ref="A3:A20"/>
    <mergeCell ref="A21:A24"/>
    <mergeCell ref="A25:A33"/>
    <mergeCell ref="A34:A38"/>
  </mergeCells>
  <phoneticPr fontId="7" type="noConversion"/>
  <printOptions horizontalCentered="1"/>
  <pageMargins left="0.31496062992125984" right="0.35433070866141736" top="0.4" bottom="0.35433070866141736" header="0.31496062992125984" footer="0.31496062992125984"/>
  <pageSetup paperSize="9" scale="90" orientation="portrait" r:id="rId1"/>
  <ignoredErrors>
    <ignoredError sqref="E19 E23 E32 E37 E40 E43"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出國按目的地</vt:lpstr>
      <vt:lpstr>出國按目的地!Print_Area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tbrocadmin</cp:lastModifiedBy>
  <cp:lastPrinted>2018-08-24T11:06:16Z</cp:lastPrinted>
  <dcterms:created xsi:type="dcterms:W3CDTF">2018-08-16T05:50:32Z</dcterms:created>
  <dcterms:modified xsi:type="dcterms:W3CDTF">2023-07-24T07:02:58Z</dcterms:modified>
</cp:coreProperties>
</file>