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<sst xmlns="http://schemas.openxmlformats.org/spreadsheetml/2006/main" count="95" uniqueCount="54">
  <si>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</si>
  <si>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</si>
  <si>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</si>
  <si>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</si>
  <si>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</si>
  <si>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</si>
  <si>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</si>
  <si>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</si>
  <si>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</si>
  <si>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</si>
  <si>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</si>
  <si>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</si>
  <si>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</si>
  <si>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</si>
  <si>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</si>
  <si>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</si>
  <si>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</si>
  <si>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</si>
  <si>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</si>
  <si>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</si>
  <si>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</si>
  <si>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</si>
  <si>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</si>
  <si>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</si>
  <si>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</si>
  <si>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</si>
  <si>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</si>
  <si>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</si>
  <si>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</si>
  <si>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</si>
  <si>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</si>
  <si>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</si>
  <si>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</si>
  <si>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</si>
  <si>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</si>
  <si>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</si>
  <si>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</si>
  <si>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</si>
  <si>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</si>
  <si>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</si>
  <si>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</si>
  <si>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</si>
  <si>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</si>
  <si>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</si>
  <si>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</si>
  <si>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</si>
  <si>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</si>
  <si>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</si>
  <si>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112年5月及1至5月中華民國國民出國人次及成長率－按目的地分
Table 2-2 Outbound Departures of Nationals of the Republic
of China by Destination, May &amp; January-May,2023</t>
  </si>
  <si>
    <t>112年5月
May, 2023</t>
  </si>
  <si>
    <t>111年5月
May, 2022</t>
  </si>
  <si>
    <t>112年1-5月
Jan.-May., 2023</t>
  </si>
  <si>
    <t>111年1-5月
Jan.-May.,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</si>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</sst>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51191.0</v>
      </c>
      <c r="D3" s="5" t="n">
        <v>1503.0</v>
      </c>
      <c r="E3" s="6" t="n">
        <f>IF(D3=0,0,((C3/D3)-1)*100)</f>
        <v>3305.921490352628</v>
      </c>
      <c r="F3" s="5" t="n">
        <v>250906.0</v>
      </c>
      <c r="G3" s="5" t="n">
        <v>5139.0</v>
      </c>
      <c r="H3" s="6" t="n">
        <f>IF(G3=0,0,((F3/G3)-1)*100)</f>
        <v>4782.389569955244</v>
      </c>
      <c r="I3" t="s">
        <v>53</v>
      </c>
    </row>
    <row r="4" spans="1:9" x14ac:dyDescent="0.25">
      <c r="A4" s="16"/>
      <c r="B4" s="4" t="s">
        <v>4</v>
      </c>
      <c r="C4" s="5" t="n">
        <v>16634.0</v>
      </c>
      <c r="D4" s="5" t="n">
        <v>340.0</v>
      </c>
      <c r="E4" s="6" t="n">
        <f ref="E4:E43" si="0" t="shared">IF(D4=0,0,((C4/D4)-1)*100)</f>
        <v>4792.35294117647</v>
      </c>
      <c r="F4" s="5" t="n">
        <v>68662.0</v>
      </c>
      <c r="G4" s="5" t="n">
        <v>2519.0</v>
      </c>
      <c r="H4" s="6" t="n">
        <f ref="H4:H43" si="1" t="shared">IF(G4=0,0,((F4/G4)-1)*100)</f>
        <v>2625.764192139738</v>
      </c>
      <c r="I4" t="s">
        <v>53</v>
      </c>
    </row>
    <row r="5" spans="1:9" x14ac:dyDescent="0.25">
      <c r="A5" s="16"/>
      <c r="B5" s="4" t="s">
        <v>5</v>
      </c>
      <c r="C5" s="5" t="n">
        <v>147408.0</v>
      </c>
      <c r="D5" s="5" t="n">
        <v>5746.0</v>
      </c>
      <c r="E5" s="6" t="n">
        <f si="0" t="shared"/>
        <v>2465.402018795684</v>
      </c>
      <c r="F5" s="5" t="n">
        <v>424715.0</v>
      </c>
      <c r="G5" s="5" t="n">
        <v>64554.0</v>
      </c>
      <c r="H5" s="6" t="n">
        <f si="1" t="shared"/>
        <v>557.9220497567927</v>
      </c>
      <c r="I5" t="s">
        <v>53</v>
      </c>
    </row>
    <row r="6" spans="1:9" x14ac:dyDescent="0.25">
      <c r="A6" s="16"/>
      <c r="B6" s="4" t="s">
        <v>6</v>
      </c>
      <c r="C6" s="5" t="n">
        <v>306471.0</v>
      </c>
      <c r="D6" s="5" t="n">
        <v>2831.0</v>
      </c>
      <c r="E6" s="6" t="n">
        <f si="0" t="shared"/>
        <v>10725.538678912046</v>
      </c>
      <c r="F6" s="5" t="n">
        <v>1402527.0</v>
      </c>
      <c r="G6" s="5" t="n">
        <v>13113.0</v>
      </c>
      <c r="H6" s="6" t="n">
        <f si="1" t="shared"/>
        <v>10595.698924731183</v>
      </c>
      <c r="I6" t="s">
        <v>53</v>
      </c>
    </row>
    <row r="7" spans="1:9" x14ac:dyDescent="0.25">
      <c r="A7" s="16"/>
      <c r="B7" s="4" t="s">
        <v>7</v>
      </c>
      <c r="C7" s="5" t="n">
        <v>66843.0</v>
      </c>
      <c r="D7" s="5" t="n">
        <v>1000.0</v>
      </c>
      <c r="E7" s="6" t="n">
        <f si="0" t="shared"/>
        <v>6584.3</v>
      </c>
      <c r="F7" s="5" t="n">
        <v>311221.0</v>
      </c>
      <c r="G7" s="5" t="n">
        <v>4680.0</v>
      </c>
      <c r="H7" s="6" t="n">
        <f si="1" t="shared"/>
        <v>6550.021367521367</v>
      </c>
      <c r="I7" t="s">
        <v>53</v>
      </c>
    </row>
    <row r="8" spans="1:9" x14ac:dyDescent="0.25">
      <c r="A8" s="16"/>
      <c r="B8" s="4" t="s">
        <v>8</v>
      </c>
      <c r="C8" s="5" t="n">
        <v>23951.0</v>
      </c>
      <c r="D8" s="5" t="n">
        <v>3129.0</v>
      </c>
      <c r="E8" s="6" t="n">
        <f si="0" t="shared"/>
        <v>665.4522211569191</v>
      </c>
      <c r="F8" s="5" t="n">
        <v>124676.0</v>
      </c>
      <c r="G8" s="5" t="n">
        <v>12785.0</v>
      </c>
      <c r="H8" s="6" t="n">
        <f si="1" t="shared"/>
        <v>875.1740320688306</v>
      </c>
      <c r="I8" t="s">
        <v>53</v>
      </c>
    </row>
    <row r="9" spans="1:9" x14ac:dyDescent="0.25">
      <c r="A9" s="16"/>
      <c r="B9" s="4" t="s">
        <v>9</v>
      </c>
      <c r="C9" s="5" t="n">
        <v>18197.0</v>
      </c>
      <c r="D9" s="5" t="n">
        <v>637.0</v>
      </c>
      <c r="E9" s="6" t="n">
        <f si="0" t="shared"/>
        <v>2756.671899529042</v>
      </c>
      <c r="F9" s="5" t="n">
        <v>77936.0</v>
      </c>
      <c r="G9" s="5" t="n">
        <v>2143.0</v>
      </c>
      <c r="H9" s="6" t="n">
        <f si="1" t="shared"/>
        <v>3536.7708819412037</v>
      </c>
      <c r="I9" t="s">
        <v>53</v>
      </c>
    </row>
    <row r="10" spans="1:9" x14ac:dyDescent="0.25">
      <c r="A10" s="16"/>
      <c r="B10" s="4" t="s">
        <v>10</v>
      </c>
      <c r="C10" s="5" t="n">
        <v>54885.0</v>
      </c>
      <c r="D10" s="5" t="n">
        <v>1899.0</v>
      </c>
      <c r="E10" s="6" t="n">
        <f si="0" t="shared"/>
        <v>2790.205371248025</v>
      </c>
      <c r="F10" s="5" t="n">
        <v>265168.0</v>
      </c>
      <c r="G10" s="5" t="n">
        <v>6910.0</v>
      </c>
      <c r="H10" s="6" t="n">
        <f si="1" t="shared"/>
        <v>3737.4529667149063</v>
      </c>
      <c r="I10" t="s">
        <v>53</v>
      </c>
    </row>
    <row r="11" spans="1:9" x14ac:dyDescent="0.25">
      <c r="A11" s="16"/>
      <c r="B11" s="4" t="s">
        <v>11</v>
      </c>
      <c r="C11" s="5" t="n">
        <v>12681.0</v>
      </c>
      <c r="D11" s="5" t="n">
        <v>1123.0</v>
      </c>
      <c r="E11" s="6" t="n">
        <f si="0" t="shared"/>
        <v>1029.2074799643813</v>
      </c>
      <c r="F11" s="5" t="n">
        <v>73864.0</v>
      </c>
      <c r="G11" s="5" t="n">
        <v>3508.0</v>
      </c>
      <c r="H11" s="6" t="n">
        <f si="1" t="shared"/>
        <v>2005.5872291904218</v>
      </c>
      <c r="I11" t="s">
        <v>53</v>
      </c>
    </row>
    <row r="12" spans="1:9" x14ac:dyDescent="0.25">
      <c r="A12" s="16"/>
      <c r="B12" s="4" t="s">
        <v>12</v>
      </c>
      <c r="C12" s="5" t="n">
        <v>9798.0</v>
      </c>
      <c r="D12" s="5" t="n">
        <v>736.0</v>
      </c>
      <c r="E12" s="6" t="n">
        <f si="0" t="shared"/>
        <v>1231.25</v>
      </c>
      <c r="F12" s="5" t="n">
        <v>44194.0</v>
      </c>
      <c r="G12" s="5" t="n">
        <v>2574.0</v>
      </c>
      <c r="H12" s="6" t="n">
        <f si="1" t="shared"/>
        <v>1616.9386169386169</v>
      </c>
      <c r="I12" t="s">
        <v>53</v>
      </c>
    </row>
    <row r="13" spans="1:9" x14ac:dyDescent="0.25">
      <c r="A13" s="16"/>
      <c r="B13" s="4" t="s">
        <v>13</v>
      </c>
      <c r="C13" s="5" t="n">
        <v>725.0</v>
      </c>
      <c r="D13" s="5" t="n">
        <v>3.0</v>
      </c>
      <c r="E13" s="6" t="n">
        <f si="0" t="shared"/>
        <v>24066.666666666664</v>
      </c>
      <c r="F13" s="5" t="n">
        <v>2294.0</v>
      </c>
      <c r="G13" s="5" t="n">
        <v>18.0</v>
      </c>
      <c r="H13" s="6" t="n">
        <f si="1" t="shared"/>
        <v>12644.444444444443</v>
      </c>
      <c r="I13" t="s">
        <v>53</v>
      </c>
    </row>
    <row r="14" spans="1:9" x14ac:dyDescent="0.25">
      <c r="A14" s="16"/>
      <c r="B14" s="4" t="s">
        <v>14</v>
      </c>
      <c r="C14" s="5" t="n">
        <v>62518.0</v>
      </c>
      <c r="D14" s="5" t="n">
        <v>4839.0</v>
      </c>
      <c r="E14" s="6" t="n">
        <f si="0" t="shared"/>
        <v>1191.9611489977267</v>
      </c>
      <c r="F14" s="5" t="n">
        <v>268099.0</v>
      </c>
      <c r="G14" s="5" t="n">
        <v>19212.0</v>
      </c>
      <c r="H14" s="6" t="n">
        <f si="1" t="shared"/>
        <v>1295.4767853424944</v>
      </c>
      <c r="I14" t="s">
        <v>53</v>
      </c>
    </row>
    <row r="15" spans="1:9" x14ac:dyDescent="0.25">
      <c r="A15" s="16"/>
      <c r="B15" s="4" t="s">
        <v>15</v>
      </c>
      <c r="C15" s="5" t="n">
        <v>569.0</v>
      </c>
      <c r="D15" s="5" t="n">
        <v>200.0</v>
      </c>
      <c r="E15" s="6" t="n">
        <f si="0" t="shared"/>
        <v>184.50000000000003</v>
      </c>
      <c r="F15" s="5" t="n">
        <v>3591.0</v>
      </c>
      <c r="G15" s="5" t="n">
        <v>549.0</v>
      </c>
      <c r="H15" s="6" t="n">
        <f si="1" t="shared"/>
        <v>554.0983606557378</v>
      </c>
      <c r="I15" t="s">
        <v>53</v>
      </c>
    </row>
    <row r="16" spans="1:9" x14ac:dyDescent="0.25">
      <c r="A16" s="16"/>
      <c r="B16" s="4" t="s">
        <v>16</v>
      </c>
      <c r="C16" s="5" t="n">
        <v>3337.0</v>
      </c>
      <c r="D16" s="5" t="n">
        <v>1156.0</v>
      </c>
      <c r="E16" s="6" t="n">
        <f si="0" t="shared"/>
        <v>188.66782006920414</v>
      </c>
      <c r="F16" s="5" t="n">
        <v>17172.0</v>
      </c>
      <c r="G16" s="5" t="n">
        <v>4981.0</v>
      </c>
      <c r="H16" s="6" t="n">
        <f si="1" t="shared"/>
        <v>244.75005019072475</v>
      </c>
      <c r="I16" t="s">
        <v>53</v>
      </c>
    </row>
    <row r="17" spans="1:9" x14ac:dyDescent="0.25">
      <c r="A17" s="16"/>
      <c r="B17" s="4" t="s">
        <v>17</v>
      </c>
      <c r="C17" s="5" t="n">
        <v>8587.0</v>
      </c>
      <c r="D17" s="5" t="n">
        <v>1129.0</v>
      </c>
      <c r="E17" s="6" t="n">
        <f si="0" t="shared"/>
        <v>660.5845881310895</v>
      </c>
      <c r="F17" s="5" t="n">
        <v>39525.0</v>
      </c>
      <c r="G17" s="5" t="n">
        <v>5173.0</v>
      </c>
      <c r="H17" s="6" t="n">
        <f si="1" t="shared"/>
        <v>664.0634061473033</v>
      </c>
      <c r="I17" t="s">
        <v>53</v>
      </c>
    </row>
    <row r="18" spans="1:9" x14ac:dyDescent="0.25">
      <c r="A18" s="16"/>
      <c r="B18" s="4" t="s">
        <v>18</v>
      </c>
      <c r="C18" s="5" t="n">
        <v>6719.0</v>
      </c>
      <c r="D18" s="5" t="n">
        <v>1714.0</v>
      </c>
      <c r="E18" s="6" t="n">
        <f si="0" t="shared"/>
        <v>292.00700116686113</v>
      </c>
      <c r="F18" s="5" t="n">
        <v>30957.0</v>
      </c>
      <c r="G18" s="5" t="n">
        <v>6185.0</v>
      </c>
      <c r="H18" s="6" t="n">
        <f si="1" t="shared"/>
        <v>400.51738075990295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90.0</v>
      </c>
      <c r="D19" s="5" t="n">
        <f>D20-D3-D4-D5-D6-D7-D8-D9-D10-D11-D12-D13-D14-D15-D16-D17-D18</f>
        <v>17.0</v>
      </c>
      <c r="E19" s="6" t="n">
        <f si="0" t="shared"/>
        <v>429.4117647058823</v>
      </c>
      <c r="F19" s="5" t="n">
        <f>F20-F3-F4-F5-F6-F7-F8-F9-F10-F11-F12-F13-F14-F15-F16-F17-F18</f>
        <v>810.0</v>
      </c>
      <c r="G19" s="5" t="n">
        <f>G20-G3-G4-G5-G6-G7-G8-G9-G10-G11-G12-G13-G14-G15-G16-G17-G18</f>
        <v>197.0</v>
      </c>
      <c r="H19" s="6" t="n">
        <f si="1" t="shared"/>
        <v>311.16751269035535</v>
      </c>
      <c r="I19" t="s">
        <v>53</v>
      </c>
    </row>
    <row r="20" spans="1:9" x14ac:dyDescent="0.25">
      <c r="A20" s="17"/>
      <c r="B20" s="4" t="s">
        <v>20</v>
      </c>
      <c r="C20" s="5" t="n">
        <v>790604.0</v>
      </c>
      <c r="D20" s="5" t="n">
        <v>28002.0</v>
      </c>
      <c r="E20" s="6" t="n">
        <f si="0" t="shared"/>
        <v>2723.3840439968576</v>
      </c>
      <c r="F20" s="5" t="n">
        <v>3406317.0</v>
      </c>
      <c r="G20" s="5" t="n">
        <v>154240.0</v>
      </c>
      <c r="H20" s="6" t="n">
        <f si="1" t="shared"/>
        <v>2108.452411825726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39739.0</v>
      </c>
      <c r="D21" s="5" t="n">
        <v>12150.0</v>
      </c>
      <c r="E21" s="6" t="n">
        <f si="0" t="shared"/>
        <v>227.06995884773664</v>
      </c>
      <c r="F21" s="5" t="n">
        <v>176860.0</v>
      </c>
      <c r="G21" s="5" t="n">
        <v>43881.0</v>
      </c>
      <c r="H21" s="6" t="n">
        <f si="1" t="shared"/>
        <v>303.04459788974725</v>
      </c>
      <c r="I21" t="s">
        <v>53</v>
      </c>
    </row>
    <row r="22" spans="1:9" x14ac:dyDescent="0.25">
      <c r="A22" s="16"/>
      <c r="B22" s="4" t="s">
        <v>23</v>
      </c>
      <c r="C22" s="5" t="n">
        <v>6538.0</v>
      </c>
      <c r="D22" s="5" t="n">
        <v>2077.0</v>
      </c>
      <c r="E22" s="6" t="n">
        <f si="0" t="shared"/>
        <v>214.78093403948</v>
      </c>
      <c r="F22" s="5" t="n">
        <v>31163.0</v>
      </c>
      <c r="G22" s="5" t="n">
        <v>5902.0</v>
      </c>
      <c r="H22" s="6" t="n">
        <f si="1" t="shared"/>
        <v>428.0074550999661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12.0</v>
      </c>
      <c r="D23" s="5" t="n">
        <f>D24-D21-D22</f>
        <v>7.0</v>
      </c>
      <c r="E23" s="6" t="n">
        <f si="0" t="shared"/>
        <v>71.42857142857142</v>
      </c>
      <c r="F23" s="5" t="n">
        <f>F24-F21-F22</f>
        <v>77.0</v>
      </c>
      <c r="G23" s="5" t="n">
        <f>G24-G21-G22</f>
        <v>54.0</v>
      </c>
      <c r="H23" s="6" t="n">
        <f si="1" t="shared"/>
        <v>42.59259259259258</v>
      </c>
      <c r="I23" t="s">
        <v>53</v>
      </c>
    </row>
    <row r="24" spans="1:9" x14ac:dyDescent="0.25">
      <c r="A24" s="17"/>
      <c r="B24" s="4" t="s">
        <v>25</v>
      </c>
      <c r="C24" s="5" t="n">
        <v>46289.0</v>
      </c>
      <c r="D24" s="5" t="n">
        <v>14234.0</v>
      </c>
      <c r="E24" s="6" t="n">
        <f si="0" t="shared"/>
        <v>225.20022481382605</v>
      </c>
      <c r="F24" s="5" t="n">
        <v>208100.0</v>
      </c>
      <c r="G24" s="5" t="n">
        <v>49837.0</v>
      </c>
      <c r="H24" s="6" t="n">
        <f si="1" t="shared"/>
        <v>317.5612496739371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4989.0</v>
      </c>
      <c r="D25" s="5" t="n">
        <v>522.0</v>
      </c>
      <c r="E25" s="6" t="n">
        <f si="0" t="shared"/>
        <v>855.7471264367816</v>
      </c>
      <c r="F25" s="5" t="n">
        <v>23596.0</v>
      </c>
      <c r="G25" s="5" t="n">
        <v>1203.0</v>
      </c>
      <c r="H25" s="6" t="n">
        <f si="1" t="shared"/>
        <v>1861.4297589359933</v>
      </c>
      <c r="I25" t="s">
        <v>53</v>
      </c>
    </row>
    <row r="26" spans="1:9" x14ac:dyDescent="0.25">
      <c r="A26" s="16"/>
      <c r="B26" s="4" t="s">
        <v>28</v>
      </c>
      <c r="C26" s="5" t="n">
        <v>7026.0</v>
      </c>
      <c r="D26" s="5" t="n">
        <v>621.0</v>
      </c>
      <c r="E26" s="6" t="n">
        <f si="0" t="shared"/>
        <v>1031.4009661835748</v>
      </c>
      <c r="F26" s="5" t="n">
        <v>28075.0</v>
      </c>
      <c r="G26" s="5" t="n">
        <v>1770.0</v>
      </c>
      <c r="H26" s="6" t="n">
        <f si="1" t="shared"/>
        <v>1486.1581920903955</v>
      </c>
      <c r="I26" t="s">
        <v>53</v>
      </c>
    </row>
    <row r="27" spans="1:9" x14ac:dyDescent="0.25">
      <c r="A27" s="16"/>
      <c r="B27" s="4" t="s">
        <v>29</v>
      </c>
      <c r="C27" s="5" t="n">
        <v>5017.0</v>
      </c>
      <c r="D27" s="5" t="n">
        <v>10.0</v>
      </c>
      <c r="E27" s="6" t="n">
        <f si="0" t="shared"/>
        <v>50070.0</v>
      </c>
      <c r="F27" s="5" t="n">
        <v>14481.0</v>
      </c>
      <c r="G27" s="5" t="n">
        <v>49.0</v>
      </c>
      <c r="H27" s="6" t="n">
        <f si="1" t="shared"/>
        <v>29453.061224489797</v>
      </c>
      <c r="I27" t="s">
        <v>53</v>
      </c>
    </row>
    <row r="28" spans="1:9" x14ac:dyDescent="0.25">
      <c r="A28" s="16"/>
      <c r="B28" s="4" t="s">
        <v>30</v>
      </c>
      <c r="C28" s="5" t="n">
        <v>1879.0</v>
      </c>
      <c r="D28" s="5" t="n">
        <v>352.0</v>
      </c>
      <c r="E28" s="6" t="n">
        <f si="0" t="shared"/>
        <v>433.8068181818182</v>
      </c>
      <c r="F28" s="5" t="n">
        <v>9313.0</v>
      </c>
      <c r="G28" s="5" t="n">
        <v>1040.0</v>
      </c>
      <c r="H28" s="6" t="n">
        <f si="1" t="shared"/>
        <v>795.4807692307693</v>
      </c>
      <c r="I28" t="s">
        <v>53</v>
      </c>
    </row>
    <row r="29" spans="1:9" x14ac:dyDescent="0.25">
      <c r="A29" s="16"/>
      <c r="B29" s="4" t="s">
        <v>31</v>
      </c>
      <c r="C29" s="5" t="n">
        <v>29.0</v>
      </c>
      <c r="D29" s="5" t="n">
        <v>10.0</v>
      </c>
      <c r="E29" s="6" t="n">
        <f si="0" t="shared"/>
        <v>190.0</v>
      </c>
      <c r="F29" s="5" t="n">
        <v>80.0</v>
      </c>
      <c r="G29" s="5" t="n">
        <v>37.0</v>
      </c>
      <c r="H29" s="6" t="n">
        <f si="1" t="shared"/>
        <v>116.21621621621622</v>
      </c>
      <c r="I29" t="s">
        <v>53</v>
      </c>
    </row>
    <row r="30" spans="1:9" x14ac:dyDescent="0.25">
      <c r="A30" s="16"/>
      <c r="B30" s="4" t="s">
        <v>32</v>
      </c>
      <c r="C30" s="5" t="n">
        <v>2340.0</v>
      </c>
      <c r="D30" s="5" t="n">
        <v>469.0</v>
      </c>
      <c r="E30" s="6" t="n">
        <f si="0" t="shared"/>
        <v>398.9339019189766</v>
      </c>
      <c r="F30" s="5" t="n">
        <v>10070.0</v>
      </c>
      <c r="G30" s="5" t="n">
        <v>1555.0</v>
      </c>
      <c r="H30" s="6" t="n">
        <f si="1" t="shared"/>
        <v>547.588424437299</v>
      </c>
      <c r="I30" t="s">
        <v>53</v>
      </c>
    </row>
    <row r="31" spans="1:9" x14ac:dyDescent="0.25">
      <c r="A31" s="16"/>
      <c r="B31" s="4" t="s">
        <v>33</v>
      </c>
      <c r="C31" s="5" t="n">
        <v>5340.0</v>
      </c>
      <c r="D31" s="5" t="n">
        <v>32.0</v>
      </c>
      <c r="E31" s="6" t="n">
        <f si="0" t="shared"/>
        <v>16587.5</v>
      </c>
      <c r="F31" s="5" t="n">
        <v>19624.0</v>
      </c>
      <c r="G31" s="5" t="n">
        <v>99.0</v>
      </c>
      <c r="H31" s="6" t="n">
        <f si="1" t="shared"/>
        <v>19722.222222222223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116.0</v>
      </c>
      <c r="D32" s="5" t="n">
        <f>D33-D25-D26-D27-D28-D29-D30-D31</f>
        <v>31.0</v>
      </c>
      <c r="E32" s="6" t="n">
        <f si="0" t="shared"/>
        <v>274.19354838709677</v>
      </c>
      <c r="F32" s="5" t="n">
        <f>F33-F25-F26-F27-F28-F29-F30-F31</f>
        <v>674.0</v>
      </c>
      <c r="G32" s="5" t="n">
        <f>G33-G25-G26-G27-G28-G29-G30-G31</f>
        <v>204.0</v>
      </c>
      <c r="H32" s="6" t="n">
        <f si="1" t="shared"/>
        <v>230.39215686274508</v>
      </c>
      <c r="I32" t="s">
        <v>53</v>
      </c>
    </row>
    <row r="33" spans="1:9" x14ac:dyDescent="0.25">
      <c r="A33" s="17"/>
      <c r="B33" s="4" t="s">
        <v>35</v>
      </c>
      <c r="C33" s="5" t="n">
        <v>26736.0</v>
      </c>
      <c r="D33" s="5" t="n">
        <v>2047.0</v>
      </c>
      <c r="E33" s="6" t="n">
        <f si="0" t="shared"/>
        <v>1206.1064973131413</v>
      </c>
      <c r="F33" s="5" t="n">
        <v>105913.0</v>
      </c>
      <c r="G33" s="5" t="n">
        <v>5957.0</v>
      </c>
      <c r="H33" s="6" t="n">
        <f si="1" t="shared"/>
        <v>1677.9587040456604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8889.0</v>
      </c>
      <c r="D34" s="5" t="n">
        <v>983.0</v>
      </c>
      <c r="E34" s="6" t="n">
        <f si="0" t="shared"/>
        <v>804.2726347914547</v>
      </c>
      <c r="F34" s="5" t="n">
        <v>52823.0</v>
      </c>
      <c r="G34" s="5" t="n">
        <v>4265.0</v>
      </c>
      <c r="H34" s="6" t="n">
        <f si="1" t="shared"/>
        <v>1138.5228604923798</v>
      </c>
      <c r="I34" t="s">
        <v>53</v>
      </c>
    </row>
    <row r="35" spans="1:9" x14ac:dyDescent="0.25">
      <c r="A35" s="16"/>
      <c r="B35" s="4" t="s">
        <v>38</v>
      </c>
      <c r="C35" s="5" t="n">
        <v>1625.0</v>
      </c>
      <c r="D35" s="5" t="n">
        <v>241.0</v>
      </c>
      <c r="E35" s="6" t="n">
        <f si="0" t="shared"/>
        <v>574.2738589211618</v>
      </c>
      <c r="F35" s="5" t="n">
        <v>11357.0</v>
      </c>
      <c r="G35" s="5" t="n">
        <v>693.0</v>
      </c>
      <c r="H35" s="6" t="n">
        <f si="1" t="shared"/>
        <v>1538.816738816739</v>
      </c>
      <c r="I35" t="s">
        <v>53</v>
      </c>
    </row>
    <row r="36" spans="1:9" x14ac:dyDescent="0.25">
      <c r="A36" s="16"/>
      <c r="B36" s="4" t="s">
        <v>47</v>
      </c>
      <c r="C36" s="5" t="n">
        <v>796.0</v>
      </c>
      <c r="D36" s="5" t="n">
        <v>9.0</v>
      </c>
      <c r="E36" s="6" t="n">
        <f si="0" t="shared"/>
        <v>8744.444444444443</v>
      </c>
      <c r="F36" s="5" t="n">
        <v>4401.0</v>
      </c>
      <c r="G36" s="5" t="n">
        <v>134.0</v>
      </c>
      <c r="H36" s="6" t="n">
        <f si="1" t="shared"/>
        <v>3184.3283582089553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2.0</v>
      </c>
      <c r="D37" s="5" t="n">
        <f>D38-D34-D35-D36</f>
        <v>1.0</v>
      </c>
      <c r="E37" s="6" t="n">
        <f si="0" t="shared"/>
        <v>100.0</v>
      </c>
      <c r="F37" s="5" t="n">
        <f>F38-F34-F35-F36</f>
        <v>29.0</v>
      </c>
      <c r="G37" s="5" t="n">
        <f>G38-G34-G35-G36</f>
        <v>25.0</v>
      </c>
      <c r="H37" s="6" t="n">
        <f si="1" t="shared"/>
        <v>15.999999999999993</v>
      </c>
      <c r="I37" t="s">
        <v>53</v>
      </c>
    </row>
    <row r="38" spans="1:9" x14ac:dyDescent="0.25">
      <c r="A38" s="16"/>
      <c r="B38" s="7" t="s">
        <v>40</v>
      </c>
      <c r="C38" s="5" t="n">
        <v>11312.0</v>
      </c>
      <c r="D38" s="5" t="n">
        <v>1234.0</v>
      </c>
      <c r="E38" s="6" t="n">
        <f si="0" t="shared"/>
        <v>816.6936790923826</v>
      </c>
      <c r="F38" s="5" t="n">
        <v>68610.0</v>
      </c>
      <c r="G38" s="5" t="n">
        <v>5117.0</v>
      </c>
      <c r="H38" s="6" t="n">
        <f si="1" t="shared"/>
        <v>1240.8247019738128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4.0</v>
      </c>
      <c r="D39" s="5" t="n">
        <v>7.0</v>
      </c>
      <c r="E39" s="6" t="n">
        <f si="0" t="shared"/>
        <v>-42.85714285714286</v>
      </c>
      <c r="F39" s="5" t="n">
        <v>42.0</v>
      </c>
      <c r="G39" s="5" t="n">
        <v>24.0</v>
      </c>
      <c r="H39" s="6" t="n">
        <f si="1" t="shared"/>
        <v>75.0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8.0</v>
      </c>
      <c r="D40" s="5" t="n">
        <f>D41-D39</f>
        <v>5.0</v>
      </c>
      <c r="E40" s="6" t="n">
        <f si="0" t="shared"/>
        <v>60.00000000000001</v>
      </c>
      <c r="F40" s="5" t="n">
        <f>F41-F39</f>
        <v>99.0</v>
      </c>
      <c r="G40" s="5" t="n">
        <f>G41-G39</f>
        <v>33.0</v>
      </c>
      <c r="H40" s="6" t="n">
        <f si="1" t="shared"/>
        <v>200.0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12.0</v>
      </c>
      <c r="D41" s="5" t="n">
        <v>12.0</v>
      </c>
      <c r="E41" s="6" t="n">
        <f si="0" t="shared"/>
        <v>0.0</v>
      </c>
      <c r="F41" s="5" t="n">
        <v>141.0</v>
      </c>
      <c r="G41" s="5" t="n">
        <v>57.0</v>
      </c>
      <c r="H41" s="6" t="n">
        <f si="1" t="shared"/>
        <v>147.3684210526316</v>
      </c>
      <c r="I41" t="s">
        <v>53</v>
      </c>
    </row>
    <row r="42" spans="1:9" x14ac:dyDescent="0.25">
      <c r="A42" s="9"/>
      <c r="B42" s="4" t="s">
        <v>45</v>
      </c>
      <c r="C42" s="5" t="n">
        <v>2880.0</v>
      </c>
      <c r="D42" s="5" t="n">
        <v>73.0</v>
      </c>
      <c r="E42" s="6" t="n">
        <f si="0" t="shared"/>
        <v>3845.205479452055</v>
      </c>
      <c r="F42" s="5" t="n">
        <v>4636.0</v>
      </c>
      <c r="G42" s="5" t="n">
        <v>446.0</v>
      </c>
      <c r="H42" s="6" t="n">
        <f si="1" t="shared"/>
        <v>939.4618834080717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877833.0</v>
      </c>
      <c r="D43" s="5" t="n">
        <f>D20+D24+D33+D38+D41+D42</f>
        <v>45602.0</v>
      </c>
      <c r="E43" s="6" t="n">
        <f si="0" t="shared"/>
        <v>1824.987939125477</v>
      </c>
      <c r="F43" s="5" t="n">
        <f>F20+F24+F33+F38+F41+F42</f>
        <v>3793717.0</v>
      </c>
      <c r="G43" s="5" t="n">
        <f>G20+G24+G33+G38+G41+G42</f>
        <v>215654.0</v>
      </c>
      <c r="H43" s="6" t="n">
        <f si="1" t="shared"/>
        <v>1659.1683901063743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