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2年1至4月來臺旅客人次及成長率－按國籍分
Table 1-3 Visitor Arrivals by Nationality,
 January-April, 2023</t>
  </si>
  <si>
    <t>112年1至4月
Jan.-April., 2023</t>
  </si>
  <si>
    <t>111年1至4月
Jan.-April.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187633.0</v>
      </c>
      <c r="E3" s="4" t="n">
        <v>4987.0</v>
      </c>
      <c r="F3" s="5" t="n">
        <f>IF(E3=0,"-",(D3-E3)/E3*100)</f>
        <v>3662.442350110287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206881.0</v>
      </c>
      <c r="E4" s="4" t="n">
        <v>1464.0</v>
      </c>
      <c r="F4" s="5" t="n">
        <f ref="F4:F46" si="0" t="shared">IF(E4=0,"-",(D4-E4)/E4*100)</f>
        <v>14031.215846994535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10706.0</v>
      </c>
      <c r="E5" s="4" t="n">
        <v>1180.0</v>
      </c>
      <c r="F5" s="5" t="n">
        <f si="0" t="shared"/>
        <v>807.2881355932203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4281.0</v>
      </c>
      <c r="E6" s="4" t="n">
        <v>250.0</v>
      </c>
      <c r="F6" s="5" t="n">
        <f si="0" t="shared"/>
        <v>1612.3999999999999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148806.0</v>
      </c>
      <c r="E7" s="4" t="n">
        <v>2901.0</v>
      </c>
      <c r="F7" s="5" t="n">
        <f si="0" t="shared"/>
        <v>5029.47259565667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114265.0</v>
      </c>
      <c r="E8" s="4" t="n">
        <v>1136.0</v>
      </c>
      <c r="F8" s="5" t="n">
        <f si="0" t="shared"/>
        <v>9958.538732394367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60719.0</v>
      </c>
      <c r="E9" s="4" t="n">
        <v>10952.0</v>
      </c>
      <c r="F9" s="5" t="n">
        <f si="0" t="shared"/>
        <v>454.4101533966399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92764.0</v>
      </c>
      <c r="E10" s="4" t="n">
        <v>5714.0</v>
      </c>
      <c r="F10" s="5" t="n">
        <f si="0" t="shared"/>
        <v>1523.4511725586278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129315.0</v>
      </c>
      <c r="E11" s="4" t="n">
        <v>7068.0</v>
      </c>
      <c r="F11" s="5" t="n">
        <f si="0" t="shared"/>
        <v>1729.5840407470287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131378.0</v>
      </c>
      <c r="E12" s="4" t="n">
        <v>11135.0</v>
      </c>
      <c r="F12" s="5" t="n">
        <f si="0" t="shared"/>
        <v>1079.8652896273013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5865.0</v>
      </c>
      <c r="E13" s="4" t="n">
        <f>E14-E7-E8-E9-E10-E11-E12</f>
        <v>306.0</v>
      </c>
      <c r="F13" s="5" t="n">
        <f si="0" t="shared"/>
        <v>1816.6666666666667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683112.0</v>
      </c>
      <c r="E14" s="4" t="n">
        <v>39212.0</v>
      </c>
      <c r="F14" s="5" t="n">
        <f si="0" t="shared"/>
        <v>1642.0993573395901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2046.0</v>
      </c>
      <c r="E15" s="4" t="n">
        <f>E16-E3-E4-E5-E6-E14</f>
        <v>254.0</v>
      </c>
      <c r="F15" s="5" t="n">
        <f si="0" t="shared"/>
        <v>705.511811023622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1094659.0</v>
      </c>
      <c r="E16" s="4" t="n">
        <v>47347.0</v>
      </c>
      <c r="F16" s="5" t="n">
        <f si="0" t="shared"/>
        <v>2211.9923120789067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32397.0</v>
      </c>
      <c r="E17" s="4" t="n">
        <v>579.0</v>
      </c>
      <c r="F17" s="5" t="n">
        <f si="0" t="shared"/>
        <v>5495.336787564767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136894.0</v>
      </c>
      <c r="E18" s="4" t="n">
        <v>3625.0</v>
      </c>
      <c r="F18" s="5" t="n">
        <f si="0" t="shared"/>
        <v>3676.3862068965514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862.0</v>
      </c>
      <c r="E19" s="4" t="n">
        <v>95.0</v>
      </c>
      <c r="F19" s="5" t="n">
        <f si="0" t="shared"/>
        <v>807.3684210526317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910.0</v>
      </c>
      <c r="E20" s="4" t="n">
        <v>121.0</v>
      </c>
      <c r="F20" s="5" t="n">
        <f si="0" t="shared"/>
        <v>652.0661157024794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277.0</v>
      </c>
      <c r="E21" s="4" t="n">
        <v>21.0</v>
      </c>
      <c r="F21" s="5" t="n">
        <f si="0" t="shared"/>
        <v>1219.047619047619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3399.0</v>
      </c>
      <c r="E22" s="4" t="n">
        <f>E23-E17-E18-E19-E20-E21</f>
        <v>521.0</v>
      </c>
      <c r="F22" s="5" t="n">
        <f>IF(E22=0,"-",(D22-E22)/E22*100)</f>
        <v>552.3992322456814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174739.0</v>
      </c>
      <c r="E23" s="4" t="n">
        <v>4962.0</v>
      </c>
      <c r="F23" s="5" t="n">
        <f si="0" t="shared"/>
        <v>3421.543732365981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2071.0</v>
      </c>
      <c r="E24" s="4" t="n">
        <v>283.0</v>
      </c>
      <c r="F24" s="5" t="n">
        <f si="0" t="shared"/>
        <v>631.8021201413427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14740.0</v>
      </c>
      <c r="E25" s="4" t="n">
        <v>602.0</v>
      </c>
      <c r="F25" s="5" t="n">
        <f si="0" t="shared"/>
        <v>2348.504983388704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22636.0</v>
      </c>
      <c r="E26" s="4" t="n">
        <v>784.0</v>
      </c>
      <c r="F26" s="5" t="n">
        <f si="0" t="shared"/>
        <v>2787.2448979591836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5117.0</v>
      </c>
      <c r="E27" s="4" t="n">
        <v>243.0</v>
      </c>
      <c r="F27" s="5" t="n">
        <f si="0" t="shared"/>
        <v>2005.761316872428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7125.0</v>
      </c>
      <c r="E28" s="4" t="n">
        <v>864.0</v>
      </c>
      <c r="F28" s="5" t="n">
        <f si="0" t="shared"/>
        <v>724.6527777777777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2742.0</v>
      </c>
      <c r="E29" s="4" t="n">
        <v>98.0</v>
      </c>
      <c r="F29" s="5" t="n">
        <f si="0" t="shared"/>
        <v>2697.9591836734694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3223.0</v>
      </c>
      <c r="E30" s="4" t="n">
        <v>196.0</v>
      </c>
      <c r="F30" s="5" t="n">
        <f si="0" t="shared"/>
        <v>1544.387755102041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25022.0</v>
      </c>
      <c r="E31" s="4" t="n">
        <v>1641.0</v>
      </c>
      <c r="F31" s="5" t="n">
        <f si="0" t="shared"/>
        <v>1424.8019500304692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2706.0</v>
      </c>
      <c r="E32" s="4" t="n">
        <v>85.0</v>
      </c>
      <c r="F32" s="5" t="n">
        <f si="0" t="shared"/>
        <v>3083.529411764706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510.0</v>
      </c>
      <c r="E33" s="4" t="n">
        <v>28.0</v>
      </c>
      <c r="F33" s="5" t="n">
        <f si="0" t="shared"/>
        <v>1721.4285714285716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2102.0</v>
      </c>
      <c r="E34" s="4" t="n">
        <v>145.0</v>
      </c>
      <c r="F34" s="5" t="n">
        <f si="0" t="shared"/>
        <v>1349.655172413793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19039.0</v>
      </c>
      <c r="E35" s="4" t="n">
        <f>E36-E24-E25-E26-E27-E28-E29-E30-E31-E32-E33-E34</f>
        <v>2329.0</v>
      </c>
      <c r="F35" s="5" t="n">
        <f si="0" t="shared"/>
        <v>717.4753112924002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107033.0</v>
      </c>
      <c r="E36" s="4" t="n">
        <v>7298.0</v>
      </c>
      <c r="F36" s="5" t="n">
        <f si="0" t="shared"/>
        <v>1366.6072896684022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26463.0</v>
      </c>
      <c r="E37" s="4" t="n">
        <v>343.0</v>
      </c>
      <c r="F37" s="5" t="n">
        <f si="0" t="shared"/>
        <v>7615.160349854227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4906.0</v>
      </c>
      <c r="E38" s="4" t="n">
        <v>78.0</v>
      </c>
      <c r="F38" s="5" t="n">
        <f si="0" t="shared"/>
        <v>6189.74358974359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487.0</v>
      </c>
      <c r="E39" s="4" t="n">
        <f>E40-E37-E38</f>
        <v>99.0</v>
      </c>
      <c r="F39" s="5" t="n">
        <f si="0" t="shared"/>
        <v>391.9191919191919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31856.0</v>
      </c>
      <c r="E40" s="4" t="n">
        <v>520.0</v>
      </c>
      <c r="F40" s="5" t="n">
        <f si="0" t="shared"/>
        <v>6026.153846153847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1405.0</v>
      </c>
      <c r="E41" s="4" t="n">
        <v>239.0</v>
      </c>
      <c r="F41" s="5" t="n">
        <f si="0" t="shared"/>
        <v>487.86610878661094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1247.0</v>
      </c>
      <c r="E42" s="4" t="n">
        <f>E43-E41</f>
        <v>275.0</v>
      </c>
      <c r="F42" s="5" t="n">
        <f si="0" t="shared"/>
        <v>353.45454545454544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2652.0</v>
      </c>
      <c r="E43" s="4" t="n">
        <v>514.0</v>
      </c>
      <c r="F43" s="5" t="n">
        <f si="0" t="shared"/>
        <v>415.9533073929961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235.0</v>
      </c>
      <c r="E44" s="4" t="n">
        <v>12.0</v>
      </c>
      <c r="F44" s="5" t="n">
        <f si="0" t="shared"/>
        <v>1858.3333333333333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251665.0</v>
      </c>
      <c r="E45" s="4" t="n">
        <v>8338.0</v>
      </c>
      <c r="F45" s="5" t="n">
        <f si="0" t="shared"/>
        <v>2918.289757735668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1662839.0</v>
      </c>
      <c r="E46" s="8" t="n">
        <f>E44+E43+E40+E36+E23+E16+E45</f>
        <v>68991.0</v>
      </c>
      <c r="F46" s="5" t="n">
        <f si="0" t="shared"/>
        <v>2310.2259715035293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