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<sst xmlns="http://schemas.openxmlformats.org/spreadsheetml/2006/main" count="118" uniqueCount="73">
  <si>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</si>
  <si>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</si>
  <si>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</si>
  <si>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</si>
  <si>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</si>
  <si>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</si>
  <si>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</si>
  <si>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</si>
  <si>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</si>
  <si>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</si>
  <si>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</si>
  <si>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</si>
  <si>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</si>
  <si>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</si>
  <si>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</si>
  <si>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</si>
  <si>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</si>
  <si>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</si>
  <si>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</si>
  <si>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</si>
  <si>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</si>
  <si>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</si>
  <si>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</si>
  <si>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</si>
  <si>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</si>
  <si>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</si>
  <si>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</si>
  <si>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</si>
  <si>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</si>
  <si>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</si>
  <si>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</si>
  <si>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</si>
  <si>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</si>
  <si>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</si>
  <si>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</si>
  <si>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</si>
  <si>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</si>
  <si>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</si>
  <si>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</si>
  <si>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</si>
  <si>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</si>
  <si>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</si>
  <si>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</si>
  <si>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</si>
  <si>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</si>
  <si>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</si>
  <si>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</si>
  <si>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</si>
  <si>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</si>
  <si>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</si>
  <si>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</si>
  <si>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</si>
  <si>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</si>
  <si>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</si>
  <si>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</si>
  <si>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</si>
  <si>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</si>
  <si>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</si>
  <si>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</si>
  <si>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</si>
  <si>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</si>
  <si>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</si>
  <si>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</si>
  <si>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</si>
  <si>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</si>
  <si>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</si>
  <si>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</si>
  <si>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</si>
  <si>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</si>
  <si>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</si>
  <si>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</si>
  <si>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112年1至4月來臺旅客人次～按停留夜數分
Table 1-8  Visitor Arrivals  by Length of Stay,
January-April,2023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</si>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</sst>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6502.0</v>
      </c>
      <c r="E3" s="4" t="n">
        <v>18847.0</v>
      </c>
      <c r="F3" s="4" t="n">
        <v>41531.0</v>
      </c>
      <c r="G3" s="4" t="n">
        <v>48397.0</v>
      </c>
      <c r="H3" s="4" t="n">
        <v>50975.0</v>
      </c>
      <c r="I3" s="4" t="n">
        <v>17691.0</v>
      </c>
      <c r="J3" s="4" t="n">
        <v>3688.0</v>
      </c>
      <c r="K3" s="4" t="n">
        <v>696.0</v>
      </c>
      <c r="L3" s="4" t="n">
        <v>396.0</v>
      </c>
      <c r="M3" s="4" t="n">
        <v>17495.0</v>
      </c>
      <c r="N3" s="11" t="n">
        <f>SUM(D3:M3)</f>
        <v>206218.0</v>
      </c>
      <c r="O3" s="4" t="n">
        <v>2458376.0</v>
      </c>
      <c r="P3" s="4" t="n">
        <v>969787.0</v>
      </c>
      <c r="Q3" s="11" t="n">
        <f>SUM(D3:L3)</f>
        <v>188723.0</v>
      </c>
      <c r="R3" s="6" t="n">
        <f ref="R3:R48" si="0" t="shared">IF(P3&lt;&gt;0,P3/SUM(D3:L3),0)</f>
        <v>5.138679440237809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879.0</v>
      </c>
      <c r="E4" s="5" t="n">
        <v>992.0</v>
      </c>
      <c r="F4" s="5" t="n">
        <v>877.0</v>
      </c>
      <c r="G4" s="5" t="n">
        <v>1237.0</v>
      </c>
      <c r="H4" s="5" t="n">
        <v>2679.0</v>
      </c>
      <c r="I4" s="5" t="n">
        <v>4312.0</v>
      </c>
      <c r="J4" s="5" t="n">
        <v>3232.0</v>
      </c>
      <c r="K4" s="5" t="n">
        <v>2143.0</v>
      </c>
      <c r="L4" s="5" t="n">
        <v>1755.0</v>
      </c>
      <c r="M4" s="5" t="n">
        <v>21980.0</v>
      </c>
      <c r="N4" s="11" t="n">
        <f ref="N4:N14" si="1" t="shared">SUM(D4:M4)</f>
        <v>40086.0</v>
      </c>
      <c r="O4" s="5" t="n">
        <v>3127066.0</v>
      </c>
      <c r="P4" s="5" t="n">
        <v>385671.0</v>
      </c>
      <c r="Q4" s="11" t="n">
        <f ref="Q4:Q48" si="2" t="shared">SUM(D4:L4)</f>
        <v>18106.0</v>
      </c>
      <c r="R4" s="6" t="n">
        <f si="0" t="shared"/>
        <v>21.300729040097206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10617.0</v>
      </c>
      <c r="E5" s="5" t="n">
        <v>38331.0</v>
      </c>
      <c r="F5" s="5" t="n">
        <v>51942.0</v>
      </c>
      <c r="G5" s="5" t="n">
        <v>23400.0</v>
      </c>
      <c r="H5" s="5" t="n">
        <v>21790.0</v>
      </c>
      <c r="I5" s="5" t="n">
        <v>12597.0</v>
      </c>
      <c r="J5" s="5" t="n">
        <v>6588.0</v>
      </c>
      <c r="K5" s="5" t="n">
        <v>4980.0</v>
      </c>
      <c r="L5" s="5" t="n">
        <v>3331.0</v>
      </c>
      <c r="M5" s="5" t="n">
        <v>11951.0</v>
      </c>
      <c r="N5" s="11" t="n">
        <f si="1" t="shared"/>
        <v>185527.0</v>
      </c>
      <c r="O5" s="5" t="n">
        <v>4497358.0</v>
      </c>
      <c r="P5" s="5" t="n">
        <v>1210910.0</v>
      </c>
      <c r="Q5" s="11" t="n">
        <f si="2" t="shared"/>
        <v>173576.0</v>
      </c>
      <c r="R5" s="6" t="n">
        <f si="0" t="shared"/>
        <v>6.976252477301009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4343.0</v>
      </c>
      <c r="E6" s="5" t="n">
        <v>23135.0</v>
      </c>
      <c r="F6" s="5" t="n">
        <v>108409.0</v>
      </c>
      <c r="G6" s="5" t="n">
        <v>33739.0</v>
      </c>
      <c r="H6" s="5" t="n">
        <v>17047.0</v>
      </c>
      <c r="I6" s="5" t="n">
        <v>6029.0</v>
      </c>
      <c r="J6" s="5" t="n">
        <v>2496.0</v>
      </c>
      <c r="K6" s="5" t="n">
        <v>1678.0</v>
      </c>
      <c r="L6" s="5" t="n">
        <v>1107.0</v>
      </c>
      <c r="M6" s="5" t="n">
        <v>3598.0</v>
      </c>
      <c r="N6" s="11" t="n">
        <f si="1" t="shared"/>
        <v>201581.0</v>
      </c>
      <c r="O6" s="5" t="n">
        <v>1973794.0</v>
      </c>
      <c r="P6" s="5" t="n">
        <v>880368.0</v>
      </c>
      <c r="Q6" s="11" t="n">
        <f si="2" t="shared"/>
        <v>197983.0</v>
      </c>
      <c r="R6" s="6" t="n">
        <f si="0" t="shared"/>
        <v>4.446684816373123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478.0</v>
      </c>
      <c r="E7" s="5" t="n">
        <v>435.0</v>
      </c>
      <c r="F7" s="5" t="n">
        <v>637.0</v>
      </c>
      <c r="G7" s="5" t="n">
        <v>690.0</v>
      </c>
      <c r="H7" s="5" t="n">
        <v>1441.0</v>
      </c>
      <c r="I7" s="5" t="n">
        <v>939.0</v>
      </c>
      <c r="J7" s="5" t="n">
        <v>613.0</v>
      </c>
      <c r="K7" s="5" t="n">
        <v>706.0</v>
      </c>
      <c r="L7" s="5" t="n">
        <v>347.0</v>
      </c>
      <c r="M7" s="5" t="n">
        <v>2416.0</v>
      </c>
      <c r="N7" s="11" t="n">
        <f si="1" t="shared"/>
        <v>8702.0</v>
      </c>
      <c r="O7" s="5" t="n">
        <v>1093661.0</v>
      </c>
      <c r="P7" s="5" t="n">
        <v>99335.0</v>
      </c>
      <c r="Q7" s="11" t="n">
        <f si="2" t="shared"/>
        <v>6286.0</v>
      </c>
      <c r="R7" s="6" t="n">
        <f si="0" t="shared"/>
        <v>15.802577155583837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312.0</v>
      </c>
      <c r="E8" s="5" t="n">
        <v>333.0</v>
      </c>
      <c r="F8" s="5" t="n">
        <v>413.0</v>
      </c>
      <c r="G8" s="5" t="n">
        <v>448.0</v>
      </c>
      <c r="H8" s="5" t="n">
        <v>927.0</v>
      </c>
      <c r="I8" s="5" t="n">
        <v>967.0</v>
      </c>
      <c r="J8" s="5" t="n">
        <v>464.0</v>
      </c>
      <c r="K8" s="5" t="n">
        <v>187.0</v>
      </c>
      <c r="L8" s="5" t="n">
        <v>101.0</v>
      </c>
      <c r="M8" s="5" t="n">
        <v>409.0</v>
      </c>
      <c r="N8" s="11" t="n">
        <f si="1" t="shared"/>
        <v>4561.0</v>
      </c>
      <c r="O8" s="5" t="n">
        <v>172242.0</v>
      </c>
      <c r="P8" s="5" t="n">
        <v>45720.0</v>
      </c>
      <c r="Q8" s="11" t="n">
        <f si="2" t="shared"/>
        <v>4152.0</v>
      </c>
      <c r="R8" s="6" t="n">
        <f si="0" t="shared"/>
        <v>11.011560693641618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7266.0</v>
      </c>
      <c r="E9" s="5" t="n">
        <v>2298.0</v>
      </c>
      <c r="F9" s="5" t="n">
        <v>6354.0</v>
      </c>
      <c r="G9" s="5" t="n">
        <v>15065.0</v>
      </c>
      <c r="H9" s="5" t="n">
        <v>59226.0</v>
      </c>
      <c r="I9" s="5" t="n">
        <v>24558.0</v>
      </c>
      <c r="J9" s="5" t="n">
        <v>5449.0</v>
      </c>
      <c r="K9" s="5" t="n">
        <v>2426.0</v>
      </c>
      <c r="L9" s="5" t="n">
        <v>1654.0</v>
      </c>
      <c r="M9" s="5" t="n">
        <v>16314.0</v>
      </c>
      <c r="N9" s="11" t="n">
        <f si="1" t="shared"/>
        <v>140610.0</v>
      </c>
      <c r="O9" s="5" t="n">
        <v>1.1903088E7</v>
      </c>
      <c r="P9" s="5" t="n">
        <v>1039370.0</v>
      </c>
      <c r="Q9" s="11" t="n">
        <f si="2" t="shared"/>
        <v>124296.0</v>
      </c>
      <c r="R9" s="6" t="n">
        <f si="0" t="shared"/>
        <v>8.362055094291048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2584.0</v>
      </c>
      <c r="E10" s="5" t="n">
        <v>3869.0</v>
      </c>
      <c r="F10" s="5" t="n">
        <v>9575.0</v>
      </c>
      <c r="G10" s="5" t="n">
        <v>17535.0</v>
      </c>
      <c r="H10" s="5" t="n">
        <v>54188.0</v>
      </c>
      <c r="I10" s="5" t="n">
        <v>31234.0</v>
      </c>
      <c r="J10" s="5" t="n">
        <v>3773.0</v>
      </c>
      <c r="K10" s="5" t="n">
        <v>829.0</v>
      </c>
      <c r="L10" s="5" t="n">
        <v>369.0</v>
      </c>
      <c r="M10" s="5" t="n">
        <v>1395.0</v>
      </c>
      <c r="N10" s="11" t="n">
        <f si="1" t="shared"/>
        <v>125351.0</v>
      </c>
      <c r="O10" s="5" t="n">
        <v>1236518.0</v>
      </c>
      <c r="P10" s="5" t="n">
        <v>878874.0</v>
      </c>
      <c r="Q10" s="11" t="n">
        <f si="2" t="shared"/>
        <v>123956.0</v>
      </c>
      <c r="R10" s="6" t="n">
        <f si="0" t="shared"/>
        <v>7.09020942915228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4657.0</v>
      </c>
      <c r="E11" s="5" t="n">
        <v>870.0</v>
      </c>
      <c r="F11" s="5" t="n">
        <v>1240.0</v>
      </c>
      <c r="G11" s="5" t="n">
        <v>1894.0</v>
      </c>
      <c r="H11" s="5" t="n">
        <v>7756.0</v>
      </c>
      <c r="I11" s="5" t="n">
        <v>7325.0</v>
      </c>
      <c r="J11" s="5" t="n">
        <v>1835.0</v>
      </c>
      <c r="K11" s="5" t="n">
        <v>2225.0</v>
      </c>
      <c r="L11" s="5" t="n">
        <v>767.0</v>
      </c>
      <c r="M11" s="5" t="n">
        <v>28106.0</v>
      </c>
      <c r="N11" s="11" t="n">
        <f si="1" t="shared"/>
        <v>56675.0</v>
      </c>
      <c r="O11" s="5" t="n">
        <v>3.9586298E7</v>
      </c>
      <c r="P11" s="5" t="n">
        <v>342295.0</v>
      </c>
      <c r="Q11" s="11" t="n">
        <f si="2" t="shared"/>
        <v>28569.0</v>
      </c>
      <c r="R11" s="6" t="n">
        <f si="0" t="shared"/>
        <v>11.981343414190206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3220.0</v>
      </c>
      <c r="E12" s="5" t="n">
        <v>5369.0</v>
      </c>
      <c r="F12" s="5" t="n">
        <v>14529.0</v>
      </c>
      <c r="G12" s="5" t="n">
        <v>12861.0</v>
      </c>
      <c r="H12" s="5" t="n">
        <v>15140.0</v>
      </c>
      <c r="I12" s="5" t="n">
        <v>10275.0</v>
      </c>
      <c r="J12" s="5" t="n">
        <v>965.0</v>
      </c>
      <c r="K12" s="5" t="n">
        <v>1487.0</v>
      </c>
      <c r="L12" s="5" t="n">
        <v>703.0</v>
      </c>
      <c r="M12" s="5" t="n">
        <v>25401.0</v>
      </c>
      <c r="N12" s="11" t="n">
        <f si="1" t="shared"/>
        <v>89950.0</v>
      </c>
      <c r="O12" s="5" t="n">
        <v>3.071533E7</v>
      </c>
      <c r="P12" s="5" t="n">
        <v>452856.0</v>
      </c>
      <c r="Q12" s="11" t="n">
        <f si="2" t="shared"/>
        <v>64549.0</v>
      </c>
      <c r="R12" s="6" t="n">
        <f si="0" t="shared"/>
        <v>7.015693504159631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4614.0</v>
      </c>
      <c r="E13" s="5" t="n">
        <v>5890.0</v>
      </c>
      <c r="F13" s="5" t="n">
        <v>32417.0</v>
      </c>
      <c r="G13" s="5" t="n">
        <v>28298.0</v>
      </c>
      <c r="H13" s="5" t="n">
        <v>21841.0</v>
      </c>
      <c r="I13" s="5" t="n">
        <v>15476.0</v>
      </c>
      <c r="J13" s="5" t="n">
        <v>1033.0</v>
      </c>
      <c r="K13" s="5" t="n">
        <v>1145.0</v>
      </c>
      <c r="L13" s="5" t="n">
        <v>844.0</v>
      </c>
      <c r="M13" s="5" t="n">
        <v>14414.0</v>
      </c>
      <c r="N13" s="11" t="n">
        <f si="1" t="shared"/>
        <v>125972.0</v>
      </c>
      <c r="O13" s="5" t="n">
        <v>1.5190233E7</v>
      </c>
      <c r="P13" s="5" t="n">
        <v>665233.0</v>
      </c>
      <c r="Q13" s="11" t="n">
        <f si="2" t="shared"/>
        <v>111558.0</v>
      </c>
      <c r="R13" s="6" t="n">
        <f si="0" t="shared"/>
        <v>5.963113358073827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760.0</v>
      </c>
      <c r="E14" s="5" t="n">
        <v>3547.0</v>
      </c>
      <c r="F14" s="5" t="n">
        <v>7941.0</v>
      </c>
      <c r="G14" s="5" t="n">
        <v>20684.0</v>
      </c>
      <c r="H14" s="5" t="n">
        <v>6408.0</v>
      </c>
      <c r="I14" s="5" t="n">
        <v>6767.0</v>
      </c>
      <c r="J14" s="5" t="n">
        <v>2408.0</v>
      </c>
      <c r="K14" s="5" t="n">
        <v>2981.0</v>
      </c>
      <c r="L14" s="5" t="n">
        <v>3494.0</v>
      </c>
      <c r="M14" s="5" t="n">
        <v>63906.0</v>
      </c>
      <c r="N14" s="11" t="n">
        <f si="1" t="shared"/>
        <v>118896.0</v>
      </c>
      <c r="O14" s="5" t="n">
        <v>7.4150367E7</v>
      </c>
      <c r="P14" s="5" t="n">
        <v>695254.0</v>
      </c>
      <c r="Q14" s="11" t="n">
        <f si="2" t="shared"/>
        <v>54990.0</v>
      </c>
      <c r="R14" s="6" t="n">
        <f si="0" t="shared"/>
        <v>12.643280596472087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300.0</v>
      </c>
      <c r="E15" s="5" t="n">
        <f ref="E15:M15" si="3" t="shared">E16-E9-E10-E11-E12-E13-E14</f>
        <v>159.0</v>
      </c>
      <c r="F15" s="5" t="n">
        <f si="3" t="shared"/>
        <v>245.0</v>
      </c>
      <c r="G15" s="5" t="n">
        <f si="3" t="shared"/>
        <v>617.0</v>
      </c>
      <c r="H15" s="5" t="n">
        <f si="3" t="shared"/>
        <v>1470.0</v>
      </c>
      <c r="I15" s="5" t="n">
        <f si="3" t="shared"/>
        <v>1137.0</v>
      </c>
      <c r="J15" s="5" t="n">
        <f si="3" t="shared"/>
        <v>600.0</v>
      </c>
      <c r="K15" s="5" t="n">
        <f si="3" t="shared"/>
        <v>181.0</v>
      </c>
      <c r="L15" s="5" t="n">
        <f si="3" t="shared"/>
        <v>79.0</v>
      </c>
      <c r="M15" s="5" t="n">
        <f si="3" t="shared"/>
        <v>994.0</v>
      </c>
      <c r="N15" s="5" t="n">
        <f ref="N15" si="4" t="shared">N16-N9-N10-N11-N12-N13-N14</f>
        <v>5782.0</v>
      </c>
      <c r="O15" s="5" t="n">
        <f>O16-O9-O10-O11-O12-O13-O14</f>
        <v>657579.0</v>
      </c>
      <c r="P15" s="5" t="n">
        <f>P16-P9-P10-P11-P12-P13-P14</f>
        <v>54130.0</v>
      </c>
      <c r="Q15" s="11" t="n">
        <f si="2" t="shared"/>
        <v>4788.0</v>
      </c>
      <c r="R15" s="6" t="n">
        <f si="0" t="shared"/>
        <v>11.305346700083541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23401.0</v>
      </c>
      <c r="E16" s="5" t="n">
        <v>22002.0</v>
      </c>
      <c r="F16" s="5" t="n">
        <v>72301.0</v>
      </c>
      <c r="G16" s="5" t="n">
        <v>96954.0</v>
      </c>
      <c r="H16" s="5" t="n">
        <v>166029.0</v>
      </c>
      <c r="I16" s="5" t="n">
        <v>96772.0</v>
      </c>
      <c r="J16" s="5" t="n">
        <v>16063.0</v>
      </c>
      <c r="K16" s="5" t="n">
        <v>11274.0</v>
      </c>
      <c r="L16" s="5" t="n">
        <v>7910.0</v>
      </c>
      <c r="M16" s="5" t="n">
        <v>150530.0</v>
      </c>
      <c r="N16" s="11" t="n">
        <f ref="N16:N48" si="5" t="shared">SUM(D16:M16)</f>
        <v>663236.0</v>
      </c>
      <c r="O16" s="5" t="n">
        <v>1.73439413E8</v>
      </c>
      <c r="P16" s="5" t="n">
        <v>4128012.0</v>
      </c>
      <c r="Q16" s="11" t="n">
        <f si="2" t="shared"/>
        <v>512706.0</v>
      </c>
      <c r="R16" s="6" t="n">
        <f si="0" t="shared"/>
        <v>8.051421282372354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238.0</v>
      </c>
      <c r="E17" s="5" t="n">
        <f ref="E17:M17" si="6" t="shared">E18-E16-E3-E4-E5-E6-E7-E8</f>
        <v>650.0</v>
      </c>
      <c r="F17" s="5" t="n">
        <f si="6" t="shared"/>
        <v>806.0</v>
      </c>
      <c r="G17" s="5" t="n">
        <f si="6" t="shared"/>
        <v>663.0</v>
      </c>
      <c r="H17" s="5" t="n">
        <f si="6" t="shared"/>
        <v>1082.0</v>
      </c>
      <c r="I17" s="5" t="n">
        <f si="6" t="shared"/>
        <v>787.0</v>
      </c>
      <c r="J17" s="5" t="n">
        <f si="6" t="shared"/>
        <v>306.0</v>
      </c>
      <c r="K17" s="5" t="n">
        <f si="6" t="shared"/>
        <v>393.0</v>
      </c>
      <c r="L17" s="5" t="n">
        <f si="6" t="shared"/>
        <v>114.0</v>
      </c>
      <c r="M17" s="5" t="n">
        <f si="6" t="shared"/>
        <v>605.0</v>
      </c>
      <c r="N17" s="11" t="n">
        <f si="5" t="shared"/>
        <v>5644.0</v>
      </c>
      <c r="O17" s="5" t="n">
        <f>O18-O16-O3-O4-O5-O6-O7-O8</f>
        <v>411166.0</v>
      </c>
      <c r="P17" s="5" t="n">
        <f>P18-P16-P3-P4-P5-P6-P7-P8</f>
        <v>55839.0</v>
      </c>
      <c r="Q17" s="11" t="n">
        <f si="2" t="shared"/>
        <v>5039.0</v>
      </c>
      <c r="R17" s="6" t="n">
        <f si="0" t="shared"/>
        <v>11.08136535026791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46770.0</v>
      </c>
      <c r="E18" s="5" t="n">
        <v>104725.0</v>
      </c>
      <c r="F18" s="5" t="n">
        <v>276916.0</v>
      </c>
      <c r="G18" s="5" t="n">
        <v>205528.0</v>
      </c>
      <c r="H18" s="5" t="n">
        <v>261970.0</v>
      </c>
      <c r="I18" s="5" t="n">
        <v>140094.0</v>
      </c>
      <c r="J18" s="5" t="n">
        <v>33450.0</v>
      </c>
      <c r="K18" s="5" t="n">
        <v>22057.0</v>
      </c>
      <c r="L18" s="5" t="n">
        <v>15061.0</v>
      </c>
      <c r="M18" s="5" t="n">
        <v>208984.0</v>
      </c>
      <c r="N18" s="11" t="n">
        <f si="5" t="shared"/>
        <v>1315555.0</v>
      </c>
      <c r="O18" s="5" t="n">
        <v>1.87173076E8</v>
      </c>
      <c r="P18" s="5" t="n">
        <v>7775642.0</v>
      </c>
      <c r="Q18" s="11" t="n">
        <f si="2" t="shared"/>
        <v>1106571.0</v>
      </c>
      <c r="R18" s="6" t="n">
        <f si="0" t="shared"/>
        <v>7.026789966482042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2134.0</v>
      </c>
      <c r="E19" s="5" t="n">
        <v>1452.0</v>
      </c>
      <c r="F19" s="5" t="n">
        <v>2169.0</v>
      </c>
      <c r="G19" s="5" t="n">
        <v>2171.0</v>
      </c>
      <c r="H19" s="5" t="n">
        <v>3913.0</v>
      </c>
      <c r="I19" s="5" t="n">
        <v>5435.0</v>
      </c>
      <c r="J19" s="5" t="n">
        <v>3474.0</v>
      </c>
      <c r="K19" s="5" t="n">
        <v>1398.0</v>
      </c>
      <c r="L19" s="5" t="n">
        <v>615.0</v>
      </c>
      <c r="M19" s="5" t="n">
        <v>3426.0</v>
      </c>
      <c r="N19" s="11" t="n">
        <f si="5" t="shared"/>
        <v>26187.0</v>
      </c>
      <c r="O19" s="5" t="n">
        <v>810290.0</v>
      </c>
      <c r="P19" s="5" t="n">
        <v>283369.0</v>
      </c>
      <c r="Q19" s="11" t="n">
        <f si="2" t="shared"/>
        <v>22761.0</v>
      </c>
      <c r="R19" s="6" t="n">
        <f si="0" t="shared"/>
        <v>12.449760555335882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11222.0</v>
      </c>
      <c r="E20" s="5" t="n">
        <v>7195.0</v>
      </c>
      <c r="F20" s="5" t="n">
        <v>9781.0</v>
      </c>
      <c r="G20" s="5" t="n">
        <v>9756.0</v>
      </c>
      <c r="H20" s="5" t="n">
        <v>25007.0</v>
      </c>
      <c r="I20" s="5" t="n">
        <v>36149.0</v>
      </c>
      <c r="J20" s="5" t="n">
        <v>17420.0</v>
      </c>
      <c r="K20" s="5" t="n">
        <v>6493.0</v>
      </c>
      <c r="L20" s="5" t="n">
        <v>3341.0</v>
      </c>
      <c r="M20" s="5" t="n">
        <v>12661.0</v>
      </c>
      <c r="N20" s="11" t="n">
        <f si="5" t="shared"/>
        <v>139025.0</v>
      </c>
      <c r="O20" s="5" t="n">
        <v>3446075.0</v>
      </c>
      <c r="P20" s="5" t="n">
        <v>1541431.0</v>
      </c>
      <c r="Q20" s="11" t="n">
        <f si="2" t="shared"/>
        <v>126364.0</v>
      </c>
      <c r="R20" s="6" t="n">
        <f si="0" t="shared"/>
        <v>12.19833971700801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66.0</v>
      </c>
      <c r="E21" s="5" t="n">
        <v>37.0</v>
      </c>
      <c r="F21" s="5" t="n">
        <v>40.0</v>
      </c>
      <c r="G21" s="5" t="n">
        <v>84.0</v>
      </c>
      <c r="H21" s="5" t="n">
        <v>143.0</v>
      </c>
      <c r="I21" s="5" t="n">
        <v>115.0</v>
      </c>
      <c r="J21" s="5" t="n">
        <v>93.0</v>
      </c>
      <c r="K21" s="5" t="n">
        <v>43.0</v>
      </c>
      <c r="L21" s="5" t="n">
        <v>28.0</v>
      </c>
      <c r="M21" s="5" t="n">
        <v>141.0</v>
      </c>
      <c r="N21" s="11" t="n">
        <f si="5" t="shared"/>
        <v>790.0</v>
      </c>
      <c r="O21" s="5" t="n">
        <v>54747.0</v>
      </c>
      <c r="P21" s="5" t="n">
        <v>8755.0</v>
      </c>
      <c r="Q21" s="11" t="n">
        <f si="2" t="shared"/>
        <v>649.0</v>
      </c>
      <c r="R21" s="6" t="n">
        <f si="0" t="shared"/>
        <v>13.489984591679507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34.0</v>
      </c>
      <c r="E22" s="5" t="n">
        <v>47.0</v>
      </c>
      <c r="F22" s="5" t="n">
        <v>65.0</v>
      </c>
      <c r="G22" s="5" t="n">
        <v>84.0</v>
      </c>
      <c r="H22" s="5" t="n">
        <v>162.0</v>
      </c>
      <c r="I22" s="5" t="n">
        <v>143.0</v>
      </c>
      <c r="J22" s="5" t="n">
        <v>114.0</v>
      </c>
      <c r="K22" s="5" t="n">
        <v>71.0</v>
      </c>
      <c r="L22" s="5" t="n">
        <v>30.0</v>
      </c>
      <c r="M22" s="5" t="n">
        <v>146.0</v>
      </c>
      <c r="N22" s="11" t="n">
        <f si="5" t="shared"/>
        <v>896.0</v>
      </c>
      <c r="O22" s="5" t="n">
        <v>58235.0</v>
      </c>
      <c r="P22" s="5" t="n">
        <v>11284.0</v>
      </c>
      <c r="Q22" s="11" t="n">
        <f si="2" t="shared"/>
        <v>750.0</v>
      </c>
      <c r="R22" s="6" t="n">
        <f si="0" t="shared"/>
        <v>15.045333333333334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13.0</v>
      </c>
      <c r="E23" s="5" t="n">
        <v>14.0</v>
      </c>
      <c r="F23" s="5" t="n">
        <v>13.0</v>
      </c>
      <c r="G23" s="5" t="n">
        <v>17.0</v>
      </c>
      <c r="H23" s="5" t="n">
        <v>35.0</v>
      </c>
      <c r="I23" s="5" t="n">
        <v>48.0</v>
      </c>
      <c r="J23" s="5" t="n">
        <v>67.0</v>
      </c>
      <c r="K23" s="5" t="n">
        <v>38.0</v>
      </c>
      <c r="L23" s="5" t="n">
        <v>8.0</v>
      </c>
      <c r="M23" s="5" t="n">
        <v>52.0</v>
      </c>
      <c r="N23" s="11" t="n">
        <f si="5" t="shared"/>
        <v>305.0</v>
      </c>
      <c r="O23" s="5" t="n">
        <v>26466.0</v>
      </c>
      <c r="P23" s="5" t="n">
        <v>4564.0</v>
      </c>
      <c r="Q23" s="11" t="n">
        <f si="2" t="shared"/>
        <v>253.0</v>
      </c>
      <c r="R23" s="6" t="n">
        <f si="0" t="shared"/>
        <v>18.039525691699605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99.0</v>
      </c>
      <c r="E24" s="5" t="n">
        <f ref="E24:M24" si="7" t="shared">E25-E19-E20-E21-E22-E23</f>
        <v>111.0</v>
      </c>
      <c r="F24" s="5" t="n">
        <f si="7" t="shared"/>
        <v>176.0</v>
      </c>
      <c r="G24" s="5" t="n">
        <f si="7" t="shared"/>
        <v>175.0</v>
      </c>
      <c r="H24" s="5" t="n">
        <f si="7" t="shared"/>
        <v>280.0</v>
      </c>
      <c r="I24" s="5" t="n">
        <f si="7" t="shared"/>
        <v>441.0</v>
      </c>
      <c r="J24" s="5" t="n">
        <f si="7" t="shared"/>
        <v>363.0</v>
      </c>
      <c r="K24" s="5" t="n">
        <f si="7" t="shared"/>
        <v>249.0</v>
      </c>
      <c r="L24" s="5" t="n">
        <f si="7" t="shared"/>
        <v>160.0</v>
      </c>
      <c r="M24" s="5" t="n">
        <f si="7" t="shared"/>
        <v>970.0</v>
      </c>
      <c r="N24" s="11" t="n">
        <f si="5" t="shared"/>
        <v>3024.0</v>
      </c>
      <c r="O24" s="5" t="n">
        <f>O25-O19-O20-O21-O22-O23</f>
        <v>541066.0</v>
      </c>
      <c r="P24" s="5" t="n">
        <f>P25-P19-P20-P21-P22-P23</f>
        <v>39439.0</v>
      </c>
      <c r="Q24" s="11" t="n">
        <f si="2" t="shared"/>
        <v>2054.0</v>
      </c>
      <c r="R24" s="6" t="n">
        <f si="0" t="shared"/>
        <v>19.201071080817915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13568.0</v>
      </c>
      <c r="E25" s="5" t="n">
        <v>8856.0</v>
      </c>
      <c r="F25" s="5" t="n">
        <v>12244.0</v>
      </c>
      <c r="G25" s="5" t="n">
        <v>12287.0</v>
      </c>
      <c r="H25" s="5" t="n">
        <v>29540.0</v>
      </c>
      <c r="I25" s="5" t="n">
        <v>42331.0</v>
      </c>
      <c r="J25" s="5" t="n">
        <v>21531.0</v>
      </c>
      <c r="K25" s="5" t="n">
        <v>8292.0</v>
      </c>
      <c r="L25" s="5" t="n">
        <v>4182.0</v>
      </c>
      <c r="M25" s="5" t="n">
        <v>17396.0</v>
      </c>
      <c r="N25" s="11" t="n">
        <f si="5" t="shared"/>
        <v>170227.0</v>
      </c>
      <c r="O25" s="5" t="n">
        <v>4936879.0</v>
      </c>
      <c r="P25" s="5" t="n">
        <v>1888842.0</v>
      </c>
      <c r="Q25" s="11" t="n">
        <f si="2" t="shared"/>
        <v>152831.0</v>
      </c>
      <c r="R25" s="6" t="n">
        <f si="0" t="shared"/>
        <v>12.359024019995942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111.0</v>
      </c>
      <c r="E26" s="5" t="n">
        <v>122.0</v>
      </c>
      <c r="F26" s="5" t="n">
        <v>149.0</v>
      </c>
      <c r="G26" s="5" t="n">
        <v>151.0</v>
      </c>
      <c r="H26" s="5" t="n">
        <v>245.0</v>
      </c>
      <c r="I26" s="5" t="n">
        <v>401.0</v>
      </c>
      <c r="J26" s="5" t="n">
        <v>228.0</v>
      </c>
      <c r="K26" s="5" t="n">
        <v>123.0</v>
      </c>
      <c r="L26" s="5" t="n">
        <v>86.0</v>
      </c>
      <c r="M26" s="5" t="n">
        <v>255.0</v>
      </c>
      <c r="N26" s="11" t="n">
        <f si="5" t="shared"/>
        <v>1871.0</v>
      </c>
      <c r="O26" s="5" t="n">
        <v>50249.0</v>
      </c>
      <c r="P26" s="5" t="n">
        <v>23963.0</v>
      </c>
      <c r="Q26" s="11" t="n">
        <f si="2" t="shared"/>
        <v>1616.0</v>
      </c>
      <c r="R26" s="6" t="n">
        <f si="0" t="shared"/>
        <v>14.828589108910892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564.0</v>
      </c>
      <c r="E27" s="5" t="n">
        <v>686.0</v>
      </c>
      <c r="F27" s="5" t="n">
        <v>832.0</v>
      </c>
      <c r="G27" s="5" t="n">
        <v>768.0</v>
      </c>
      <c r="H27" s="5" t="n">
        <v>1621.0</v>
      </c>
      <c r="I27" s="5" t="n">
        <v>2523.0</v>
      </c>
      <c r="J27" s="5" t="n">
        <v>1508.0</v>
      </c>
      <c r="K27" s="5" t="n">
        <v>807.0</v>
      </c>
      <c r="L27" s="5" t="n">
        <v>492.0</v>
      </c>
      <c r="M27" s="5" t="n">
        <v>2451.0</v>
      </c>
      <c r="N27" s="11" t="n">
        <f si="5" t="shared"/>
        <v>12252.0</v>
      </c>
      <c r="O27" s="5" t="n">
        <v>394799.0</v>
      </c>
      <c r="P27" s="5" t="n">
        <v>150640.0</v>
      </c>
      <c r="Q27" s="11" t="n">
        <f si="2" t="shared"/>
        <v>9801.0</v>
      </c>
      <c r="R27" s="6" t="n">
        <f si="0" t="shared"/>
        <v>15.369860218345067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966.0</v>
      </c>
      <c r="E28" s="5" t="n">
        <v>1009.0</v>
      </c>
      <c r="F28" s="5" t="n">
        <v>1265.0</v>
      </c>
      <c r="G28" s="5" t="n">
        <v>1162.0</v>
      </c>
      <c r="H28" s="5" t="n">
        <v>2436.0</v>
      </c>
      <c r="I28" s="5" t="n">
        <v>3644.0</v>
      </c>
      <c r="J28" s="5" t="n">
        <v>2424.0</v>
      </c>
      <c r="K28" s="5" t="n">
        <v>892.0</v>
      </c>
      <c r="L28" s="5" t="n">
        <v>422.0</v>
      </c>
      <c r="M28" s="5" t="n">
        <v>7697.0</v>
      </c>
      <c r="N28" s="11" t="n">
        <f si="5" t="shared"/>
        <v>21917.0</v>
      </c>
      <c r="O28" s="5" t="n">
        <v>366929.0</v>
      </c>
      <c r="P28" s="5" t="n">
        <v>188225.0</v>
      </c>
      <c r="Q28" s="11" t="n">
        <f si="2" t="shared"/>
        <v>14220.0</v>
      </c>
      <c r="R28" s="6" t="n">
        <f si="0" t="shared"/>
        <v>13.236638537271448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279.0</v>
      </c>
      <c r="E29" s="5" t="n">
        <v>402.0</v>
      </c>
      <c r="F29" s="5" t="n">
        <v>455.0</v>
      </c>
      <c r="G29" s="5" t="n">
        <v>498.0</v>
      </c>
      <c r="H29" s="5" t="n">
        <v>821.0</v>
      </c>
      <c r="I29" s="5" t="n">
        <v>690.0</v>
      </c>
      <c r="J29" s="5" t="n">
        <v>321.0</v>
      </c>
      <c r="K29" s="5" t="n">
        <v>201.0</v>
      </c>
      <c r="L29" s="5" t="n">
        <v>122.0</v>
      </c>
      <c r="M29" s="5" t="n">
        <v>632.0</v>
      </c>
      <c r="N29" s="11" t="n">
        <f si="5" t="shared"/>
        <v>4421.0</v>
      </c>
      <c r="O29" s="5" t="n">
        <v>126457.0</v>
      </c>
      <c r="P29" s="5" t="n">
        <v>41671.0</v>
      </c>
      <c r="Q29" s="11" t="n">
        <f si="2" t="shared"/>
        <v>3789.0</v>
      </c>
      <c r="R29" s="6" t="n">
        <f si="0" t="shared"/>
        <v>10.99788862496701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568.0</v>
      </c>
      <c r="E30" s="5" t="n">
        <v>358.0</v>
      </c>
      <c r="F30" s="5" t="n">
        <v>500.0</v>
      </c>
      <c r="G30" s="5" t="n">
        <v>442.0</v>
      </c>
      <c r="H30" s="5" t="n">
        <v>1041.0</v>
      </c>
      <c r="I30" s="5" t="n">
        <v>1234.0</v>
      </c>
      <c r="J30" s="5" t="n">
        <v>880.0</v>
      </c>
      <c r="K30" s="5" t="n">
        <v>435.0</v>
      </c>
      <c r="L30" s="5" t="n">
        <v>174.0</v>
      </c>
      <c r="M30" s="5" t="n">
        <v>821.0</v>
      </c>
      <c r="N30" s="11" t="n">
        <f si="5" t="shared"/>
        <v>6453.0</v>
      </c>
      <c r="O30" s="5" t="n">
        <v>140532.0</v>
      </c>
      <c r="P30" s="5" t="n">
        <v>75711.0</v>
      </c>
      <c r="Q30" s="11" t="n">
        <f si="2" t="shared"/>
        <v>5632.0</v>
      </c>
      <c r="R30" s="6" t="n">
        <f si="0" t="shared"/>
        <v>13.443004261363637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181.0</v>
      </c>
      <c r="E31" s="5" t="n">
        <v>147.0</v>
      </c>
      <c r="F31" s="5" t="n">
        <v>228.0</v>
      </c>
      <c r="G31" s="5" t="n">
        <v>174.0</v>
      </c>
      <c r="H31" s="5" t="n">
        <v>406.0</v>
      </c>
      <c r="I31" s="5" t="n">
        <v>654.0</v>
      </c>
      <c r="J31" s="5" t="n">
        <v>411.0</v>
      </c>
      <c r="K31" s="5" t="n">
        <v>131.0</v>
      </c>
      <c r="L31" s="5" t="n">
        <v>80.0</v>
      </c>
      <c r="M31" s="5" t="n">
        <v>388.0</v>
      </c>
      <c r="N31" s="11" t="n">
        <f si="5" t="shared"/>
        <v>2800.0</v>
      </c>
      <c r="O31" s="5" t="n">
        <v>56261.0</v>
      </c>
      <c r="P31" s="5" t="n">
        <v>31936.0</v>
      </c>
      <c r="Q31" s="11" t="n">
        <f si="2" t="shared"/>
        <v>2412.0</v>
      </c>
      <c r="R31" s="6" t="n">
        <f si="0" t="shared"/>
        <v>13.240464344941957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119.0</v>
      </c>
      <c r="E32" s="5" t="n">
        <v>168.0</v>
      </c>
      <c r="F32" s="5" t="n">
        <v>292.0</v>
      </c>
      <c r="G32" s="5" t="n">
        <v>212.0</v>
      </c>
      <c r="H32" s="5" t="n">
        <v>433.0</v>
      </c>
      <c r="I32" s="5" t="n">
        <v>446.0</v>
      </c>
      <c r="J32" s="5" t="n">
        <v>315.0</v>
      </c>
      <c r="K32" s="5" t="n">
        <v>197.0</v>
      </c>
      <c r="L32" s="5" t="n">
        <v>108.0</v>
      </c>
      <c r="M32" s="5" t="n">
        <v>512.0</v>
      </c>
      <c r="N32" s="11" t="n">
        <f si="5" t="shared"/>
        <v>2802.0</v>
      </c>
      <c r="O32" s="5" t="n">
        <v>95851.0</v>
      </c>
      <c r="P32" s="5" t="n">
        <v>33127.0</v>
      </c>
      <c r="Q32" s="11" t="n">
        <f si="2" t="shared"/>
        <v>2290.0</v>
      </c>
      <c r="R32" s="6" t="n">
        <f si="0" t="shared"/>
        <v>14.465938864628821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2362.0</v>
      </c>
      <c r="E33" s="5" t="n">
        <v>1108.0</v>
      </c>
      <c r="F33" s="5" t="n">
        <v>1513.0</v>
      </c>
      <c r="G33" s="5" t="n">
        <v>1424.0</v>
      </c>
      <c r="H33" s="5" t="n">
        <v>2631.0</v>
      </c>
      <c r="I33" s="5" t="n">
        <v>3186.0</v>
      </c>
      <c r="J33" s="5" t="n">
        <v>2168.0</v>
      </c>
      <c r="K33" s="5" t="n">
        <v>1013.0</v>
      </c>
      <c r="L33" s="5" t="n">
        <v>542.0</v>
      </c>
      <c r="M33" s="5" t="n">
        <v>2161.0</v>
      </c>
      <c r="N33" s="11" t="n">
        <f si="5" t="shared"/>
        <v>18108.0</v>
      </c>
      <c r="O33" s="5" t="n">
        <v>670055.0</v>
      </c>
      <c r="P33" s="5" t="n">
        <v>198222.0</v>
      </c>
      <c r="Q33" s="11" t="n">
        <f si="2" t="shared"/>
        <v>15947.0</v>
      </c>
      <c r="R33" s="6" t="n">
        <f si="0" t="shared"/>
        <v>12.430049539098263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155.0</v>
      </c>
      <c r="E34" s="5" t="n">
        <v>144.0</v>
      </c>
      <c r="F34" s="5" t="n">
        <v>156.0</v>
      </c>
      <c r="G34" s="5" t="n">
        <v>121.0</v>
      </c>
      <c r="H34" s="5" t="n">
        <v>313.0</v>
      </c>
      <c r="I34" s="5" t="n">
        <v>469.0</v>
      </c>
      <c r="J34" s="5" t="n">
        <v>296.0</v>
      </c>
      <c r="K34" s="5" t="n">
        <v>111.0</v>
      </c>
      <c r="L34" s="5" t="n">
        <v>42.0</v>
      </c>
      <c r="M34" s="5" t="n">
        <v>750.0</v>
      </c>
      <c r="N34" s="11" t="n">
        <f si="5" t="shared"/>
        <v>2557.0</v>
      </c>
      <c r="O34" s="5" t="n">
        <v>38849.0</v>
      </c>
      <c r="P34" s="5" t="n">
        <v>22574.0</v>
      </c>
      <c r="Q34" s="11" t="n">
        <f si="2" t="shared"/>
        <v>1807.0</v>
      </c>
      <c r="R34" s="6" t="n">
        <f si="0" t="shared"/>
        <v>12.492529053680133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103.0</v>
      </c>
      <c r="E35" s="5" t="n">
        <v>29.0</v>
      </c>
      <c r="F35" s="5" t="n">
        <v>36.0</v>
      </c>
      <c r="G35" s="5" t="n">
        <v>35.0</v>
      </c>
      <c r="H35" s="5" t="n">
        <v>49.0</v>
      </c>
      <c r="I35" s="5" t="n">
        <v>43.0</v>
      </c>
      <c r="J35" s="5" t="n">
        <v>20.0</v>
      </c>
      <c r="K35" s="5" t="n">
        <v>19.0</v>
      </c>
      <c r="L35" s="5" t="n">
        <v>12.0</v>
      </c>
      <c r="M35" s="5" t="n">
        <v>100.0</v>
      </c>
      <c r="N35" s="11" t="n">
        <f si="5" t="shared"/>
        <v>446.0</v>
      </c>
      <c r="O35" s="5" t="n">
        <v>11953.0</v>
      </c>
      <c r="P35" s="5" t="n">
        <v>3436.0</v>
      </c>
      <c r="Q35" s="11" t="n">
        <f si="2" t="shared"/>
        <v>346.0</v>
      </c>
      <c r="R35" s="6" t="n">
        <f si="0" t="shared"/>
        <v>9.93063583815029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97.0</v>
      </c>
      <c r="E36" s="5" t="n">
        <v>116.0</v>
      </c>
      <c r="F36" s="5" t="n">
        <v>180.0</v>
      </c>
      <c r="G36" s="5" t="n">
        <v>182.0</v>
      </c>
      <c r="H36" s="5" t="n">
        <v>385.0</v>
      </c>
      <c r="I36" s="5" t="n">
        <v>346.0</v>
      </c>
      <c r="J36" s="5" t="n">
        <v>262.0</v>
      </c>
      <c r="K36" s="5" t="n">
        <v>125.0</v>
      </c>
      <c r="L36" s="5" t="n">
        <v>61.0</v>
      </c>
      <c r="M36" s="5" t="n">
        <v>196.0</v>
      </c>
      <c r="N36" s="11" t="n">
        <f si="5" t="shared"/>
        <v>1950.0</v>
      </c>
      <c r="O36" s="5" t="n">
        <v>41371.0</v>
      </c>
      <c r="P36" s="5" t="n">
        <v>23343.0</v>
      </c>
      <c r="Q36" s="11" t="n">
        <f si="2" t="shared"/>
        <v>1754.0</v>
      </c>
      <c r="R36" s="6" t="n">
        <f si="0" t="shared"/>
        <v>13.308437856328393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53.0</v>
      </c>
      <c r="E37" s="5" t="n">
        <v>52.0</v>
      </c>
      <c r="F37" s="5" t="n">
        <v>89.0</v>
      </c>
      <c r="G37" s="5" t="n">
        <v>93.0</v>
      </c>
      <c r="H37" s="5" t="n">
        <v>239.0</v>
      </c>
      <c r="I37" s="5" t="n">
        <v>243.0</v>
      </c>
      <c r="J37" s="5" t="n">
        <v>184.0</v>
      </c>
      <c r="K37" s="5" t="n">
        <v>151.0</v>
      </c>
      <c r="L37" s="5" t="n">
        <v>88.0</v>
      </c>
      <c r="M37" s="5" t="n">
        <v>329.0</v>
      </c>
      <c r="N37" s="11" t="n">
        <f si="5" t="shared"/>
        <v>1521.0</v>
      </c>
      <c r="O37" s="5" t="n">
        <v>141049.0</v>
      </c>
      <c r="P37" s="5" t="n">
        <v>22635.0</v>
      </c>
      <c r="Q37" s="11" t="n">
        <f si="2" t="shared"/>
        <v>1192.0</v>
      </c>
      <c r="R37" s="6" t="n">
        <f si="0" t="shared"/>
        <v>18.989093959731544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998.0</v>
      </c>
      <c r="E38" s="5" t="n">
        <f ref="E38:M38" si="8" t="shared">E39-E26-E27-E28-E29-E30-E31-E32-E33-E34-E35-E36-E37</f>
        <v>752.0</v>
      </c>
      <c r="F38" s="5" t="n">
        <f si="8" t="shared"/>
        <v>982.0</v>
      </c>
      <c r="G38" s="5" t="n">
        <f si="8" t="shared"/>
        <v>1155.0</v>
      </c>
      <c r="H38" s="5" t="n">
        <f si="8" t="shared"/>
        <v>2123.0</v>
      </c>
      <c r="I38" s="5" t="n">
        <f si="8" t="shared"/>
        <v>2449.0</v>
      </c>
      <c r="J38" s="5" t="n">
        <f si="8" t="shared"/>
        <v>1593.0</v>
      </c>
      <c r="K38" s="5" t="n">
        <f si="8" t="shared"/>
        <v>948.0</v>
      </c>
      <c r="L38" s="5" t="n">
        <f si="8" t="shared"/>
        <v>475.0</v>
      </c>
      <c r="M38" s="5" t="n">
        <f si="8" t="shared"/>
        <v>3090.0</v>
      </c>
      <c r="N38" s="11" t="n">
        <f si="5" t="shared"/>
        <v>14565.0</v>
      </c>
      <c r="O38" s="5" t="n">
        <f>O39-O26-O27-O28-O29-O30-O31-O32-O33-O34-O35-O36-O37</f>
        <v>478608.0</v>
      </c>
      <c r="P38" s="5" t="n">
        <f>P39-P26-P27-P28-P29-P30-P31-P32-P33-P34-P35-P36-P37</f>
        <v>161689.0</v>
      </c>
      <c r="Q38" s="11" t="n">
        <f si="2" t="shared"/>
        <v>11475.0</v>
      </c>
      <c r="R38" s="6" t="n">
        <f si="0" t="shared"/>
        <v>14.090544662309368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6556.0</v>
      </c>
      <c r="E39" s="5" t="n">
        <v>5093.0</v>
      </c>
      <c r="F39" s="5" t="n">
        <v>6677.0</v>
      </c>
      <c r="G39" s="5" t="n">
        <v>6417.0</v>
      </c>
      <c r="H39" s="5" t="n">
        <v>12743.0</v>
      </c>
      <c r="I39" s="5" t="n">
        <v>16328.0</v>
      </c>
      <c r="J39" s="5" t="n">
        <v>10610.0</v>
      </c>
      <c r="K39" s="5" t="n">
        <v>5153.0</v>
      </c>
      <c r="L39" s="5" t="n">
        <v>2704.0</v>
      </c>
      <c r="M39" s="5" t="n">
        <v>19382.0</v>
      </c>
      <c r="N39" s="11" t="n">
        <f si="5" t="shared"/>
        <v>91663.0</v>
      </c>
      <c r="O39" s="5" t="n">
        <v>2612963.0</v>
      </c>
      <c r="P39" s="5" t="n">
        <v>977172.0</v>
      </c>
      <c r="Q39" s="11" t="n">
        <f si="2" t="shared"/>
        <v>72281.0</v>
      </c>
      <c r="R39" s="6" t="n">
        <f si="0" t="shared"/>
        <v>13.519071401889846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3037.0</v>
      </c>
      <c r="E40" s="5" t="n">
        <v>1249.0</v>
      </c>
      <c r="F40" s="5" t="n">
        <v>1825.0</v>
      </c>
      <c r="G40" s="5" t="n">
        <v>2012.0</v>
      </c>
      <c r="H40" s="5" t="n">
        <v>3980.0</v>
      </c>
      <c r="I40" s="5" t="n">
        <v>5673.0</v>
      </c>
      <c r="J40" s="5" t="n">
        <v>3689.0</v>
      </c>
      <c r="K40" s="5" t="n">
        <v>1460.0</v>
      </c>
      <c r="L40" s="5" t="n">
        <v>413.0</v>
      </c>
      <c r="M40" s="5" t="n">
        <v>2405.0</v>
      </c>
      <c r="N40" s="11" t="n">
        <f si="5" t="shared"/>
        <v>25743.0</v>
      </c>
      <c r="O40" s="5" t="n">
        <v>472557.0</v>
      </c>
      <c r="P40" s="5" t="n">
        <v>276144.0</v>
      </c>
      <c r="Q40" s="11" t="n">
        <f si="2" t="shared"/>
        <v>23338.0</v>
      </c>
      <c r="R40" s="6" t="n">
        <f si="0" t="shared"/>
        <v>11.832376381866483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524.0</v>
      </c>
      <c r="E41" s="5" t="n">
        <v>259.0</v>
      </c>
      <c r="F41" s="5" t="n">
        <v>300.0</v>
      </c>
      <c r="G41" s="5" t="n">
        <v>287.0</v>
      </c>
      <c r="H41" s="5" t="n">
        <v>579.0</v>
      </c>
      <c r="I41" s="5" t="n">
        <v>902.0</v>
      </c>
      <c r="J41" s="5" t="n">
        <v>781.0</v>
      </c>
      <c r="K41" s="5" t="n">
        <v>399.0</v>
      </c>
      <c r="L41" s="5" t="n">
        <v>153.0</v>
      </c>
      <c r="M41" s="5" t="n">
        <v>421.0</v>
      </c>
      <c r="N41" s="11" t="n">
        <f si="5" t="shared"/>
        <v>4605.0</v>
      </c>
      <c r="O41" s="5" t="n">
        <v>120544.0</v>
      </c>
      <c r="P41" s="5" t="n">
        <v>61607.0</v>
      </c>
      <c r="Q41" s="11" t="n">
        <f si="2" t="shared"/>
        <v>4184.0</v>
      </c>
      <c r="R41" s="6" t="n">
        <f si="0" t="shared"/>
        <v>14.724426386233269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26.0</v>
      </c>
      <c r="E42" s="5" t="n">
        <f ref="E42:M42" si="9" t="shared">E43-E40-E41</f>
        <v>14.0</v>
      </c>
      <c r="F42" s="5" t="n">
        <f si="9" t="shared"/>
        <v>11.0</v>
      </c>
      <c r="G42" s="5" t="n">
        <f si="9" t="shared"/>
        <v>26.0</v>
      </c>
      <c r="H42" s="5" t="n">
        <f si="9" t="shared"/>
        <v>121.0</v>
      </c>
      <c r="I42" s="5" t="n">
        <f si="9" t="shared"/>
        <v>63.0</v>
      </c>
      <c r="J42" s="5" t="n">
        <f si="9" t="shared"/>
        <v>72.0</v>
      </c>
      <c r="K42" s="5" t="n">
        <f si="9" t="shared"/>
        <v>32.0</v>
      </c>
      <c r="L42" s="5" t="n">
        <f si="9" t="shared"/>
        <v>15.0</v>
      </c>
      <c r="M42" s="5" t="n">
        <f si="9" t="shared"/>
        <v>103.0</v>
      </c>
      <c r="N42" s="11" t="n">
        <f si="5" t="shared"/>
        <v>483.0</v>
      </c>
      <c r="O42" s="5" t="n">
        <f>O43-O40-O41</f>
        <v>60186.0</v>
      </c>
      <c r="P42" s="5" t="n">
        <f>P43-P40-P41</f>
        <v>5709.0</v>
      </c>
      <c r="Q42" s="11" t="n">
        <f si="2" t="shared"/>
        <v>380.0</v>
      </c>
      <c r="R42" s="6" t="n">
        <f si="0" t="shared"/>
        <v>15.023684210526316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3587.0</v>
      </c>
      <c r="E43" s="5" t="n">
        <v>1522.0</v>
      </c>
      <c r="F43" s="5" t="n">
        <v>2136.0</v>
      </c>
      <c r="G43" s="5" t="n">
        <v>2325.0</v>
      </c>
      <c r="H43" s="5" t="n">
        <v>4680.0</v>
      </c>
      <c r="I43" s="5" t="n">
        <v>6638.0</v>
      </c>
      <c r="J43" s="5" t="n">
        <v>4542.0</v>
      </c>
      <c r="K43" s="5" t="n">
        <v>1891.0</v>
      </c>
      <c r="L43" s="5" t="n">
        <v>581.0</v>
      </c>
      <c r="M43" s="5" t="n">
        <v>2929.0</v>
      </c>
      <c r="N43" s="11" t="n">
        <f si="5" t="shared"/>
        <v>30831.0</v>
      </c>
      <c r="O43" s="5" t="n">
        <v>653287.0</v>
      </c>
      <c r="P43" s="5" t="n">
        <v>343460.0</v>
      </c>
      <c r="Q43" s="11" t="n">
        <f si="2" t="shared"/>
        <v>27902.0</v>
      </c>
      <c r="R43" s="6" t="n">
        <f si="0" t="shared"/>
        <v>12.309511862948893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122.0</v>
      </c>
      <c r="E44" s="8" t="n">
        <v>20.0</v>
      </c>
      <c r="F44" s="8" t="n">
        <v>22.0</v>
      </c>
      <c r="G44" s="8" t="n">
        <v>45.0</v>
      </c>
      <c r="H44" s="8" t="n">
        <v>94.0</v>
      </c>
      <c r="I44" s="8" t="n">
        <v>164.0</v>
      </c>
      <c r="J44" s="8" t="n">
        <v>151.0</v>
      </c>
      <c r="K44" s="8" t="n">
        <v>110.0</v>
      </c>
      <c r="L44" s="8" t="n">
        <v>59.0</v>
      </c>
      <c r="M44" s="8" t="n">
        <v>449.0</v>
      </c>
      <c r="N44" s="11" t="n">
        <f si="5" t="shared"/>
        <v>1236.0</v>
      </c>
      <c r="O44" s="8" t="n">
        <v>290283.0</v>
      </c>
      <c r="P44" s="8" t="n">
        <v>15693.0</v>
      </c>
      <c r="Q44" s="11" t="n">
        <f si="2" t="shared"/>
        <v>787.0</v>
      </c>
      <c r="R44" s="6" t="n">
        <f si="0" t="shared"/>
        <v>19.94027954256671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15.0</v>
      </c>
      <c r="E45" s="8" t="n">
        <f ref="E45:M45" si="10" t="shared">E46-E44</f>
        <v>23.0</v>
      </c>
      <c r="F45" s="8" t="n">
        <f si="10" t="shared"/>
        <v>47.0</v>
      </c>
      <c r="G45" s="8" t="n">
        <f si="10" t="shared"/>
        <v>61.0</v>
      </c>
      <c r="H45" s="8" t="n">
        <f si="10" t="shared"/>
        <v>174.0</v>
      </c>
      <c r="I45" s="8" t="n">
        <f si="10" t="shared"/>
        <v>136.0</v>
      </c>
      <c r="J45" s="8" t="n">
        <f si="10" t="shared"/>
        <v>125.0</v>
      </c>
      <c r="K45" s="8" t="n">
        <f si="10" t="shared"/>
        <v>77.0</v>
      </c>
      <c r="L45" s="8" t="n">
        <f si="10" t="shared"/>
        <v>43.0</v>
      </c>
      <c r="M45" s="8" t="n">
        <f si="10" t="shared"/>
        <v>363.0</v>
      </c>
      <c r="N45" s="11" t="n">
        <f si="5" t="shared"/>
        <v>1064.0</v>
      </c>
      <c r="O45" s="8" t="n">
        <f>O46-O44</f>
        <v>264623.0</v>
      </c>
      <c r="P45" s="8" t="n">
        <f>P46-P44</f>
        <v>12792.0</v>
      </c>
      <c r="Q45" s="11" t="n">
        <f si="2" t="shared"/>
        <v>701.0</v>
      </c>
      <c r="R45" s="6" t="n">
        <f si="0" t="shared"/>
        <v>18.24821683309558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137.0</v>
      </c>
      <c r="E46" s="8" t="n">
        <v>43.0</v>
      </c>
      <c r="F46" s="8" t="n">
        <v>69.0</v>
      </c>
      <c r="G46" s="8" t="n">
        <v>106.0</v>
      </c>
      <c r="H46" s="8" t="n">
        <v>268.0</v>
      </c>
      <c r="I46" s="8" t="n">
        <v>300.0</v>
      </c>
      <c r="J46" s="8" t="n">
        <v>276.0</v>
      </c>
      <c r="K46" s="8" t="n">
        <v>187.0</v>
      </c>
      <c r="L46" s="8" t="n">
        <v>102.0</v>
      </c>
      <c r="M46" s="8" t="n">
        <v>812.0</v>
      </c>
      <c r="N46" s="11" t="n">
        <f si="5" t="shared"/>
        <v>2300.0</v>
      </c>
      <c r="O46" s="8" t="n">
        <v>554906.0</v>
      </c>
      <c r="P46" s="8" t="n">
        <v>28485.0</v>
      </c>
      <c r="Q46" s="11" t="n">
        <f si="2" t="shared"/>
        <v>1488.0</v>
      </c>
      <c r="R46" s="6" t="n">
        <f si="0" t="shared"/>
        <v>19.143145161290324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11.0</v>
      </c>
      <c r="E47" s="5" t="n">
        <v>27.0</v>
      </c>
      <c r="F47" s="5" t="n">
        <v>16.0</v>
      </c>
      <c r="G47" s="5" t="n">
        <v>25.0</v>
      </c>
      <c r="H47" s="5" t="n">
        <v>54.0</v>
      </c>
      <c r="I47" s="5" t="n">
        <v>42.0</v>
      </c>
      <c r="J47" s="5" t="n">
        <v>27.0</v>
      </c>
      <c r="K47" s="5" t="n">
        <v>28.0</v>
      </c>
      <c r="L47" s="5" t="n">
        <v>7.0</v>
      </c>
      <c r="M47" s="5" t="n">
        <v>91.0</v>
      </c>
      <c r="N47" s="11" t="n">
        <f si="5" t="shared"/>
        <v>328.0</v>
      </c>
      <c r="O47" s="5" t="n">
        <v>19565.0</v>
      </c>
      <c r="P47" s="5" t="n">
        <v>3483.0</v>
      </c>
      <c r="Q47" s="11" t="n">
        <f si="2" t="shared"/>
        <v>237.0</v>
      </c>
      <c r="R47" s="6" t="n">
        <f si="0" t="shared"/>
        <v>14.69620253164557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70629.0</v>
      </c>
      <c r="E48" s="5" t="n">
        <f ref="E48:M48" si="11" t="shared">E47+E46+E43+E39+E25+E18</f>
        <v>120266.0</v>
      </c>
      <c r="F48" s="5" t="n">
        <f si="11" t="shared"/>
        <v>298058.0</v>
      </c>
      <c r="G48" s="5" t="n">
        <f si="11" t="shared"/>
        <v>226688.0</v>
      </c>
      <c r="H48" s="5" t="n">
        <f si="11" t="shared"/>
        <v>309255.0</v>
      </c>
      <c r="I48" s="5" t="n">
        <f si="11" t="shared"/>
        <v>205733.0</v>
      </c>
      <c r="J48" s="5" t="n">
        <f si="11" t="shared"/>
        <v>70436.0</v>
      </c>
      <c r="K48" s="5" t="n">
        <f si="11" t="shared"/>
        <v>37608.0</v>
      </c>
      <c r="L48" s="5" t="n">
        <f si="11" t="shared"/>
        <v>22637.0</v>
      </c>
      <c r="M48" s="5" t="n">
        <f si="11" t="shared"/>
        <v>249594.0</v>
      </c>
      <c r="N48" s="11" t="n">
        <f si="5" t="shared"/>
        <v>1610904.0</v>
      </c>
      <c r="O48" s="5" t="n">
        <f>O47+O46+O43+O39+O25+O18</f>
        <v>1.95950676E8</v>
      </c>
      <c r="P48" s="5" t="n">
        <f>P47+P46+P43+P39+P25+P18</f>
        <v>1.1017084E7</v>
      </c>
      <c r="Q48" s="11" t="n">
        <f si="2" t="shared"/>
        <v>1361310.0</v>
      </c>
      <c r="R48" s="6" t="n">
        <f si="0" t="shared"/>
        <v>8.093001594052787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4.384432591886295</v>
      </c>
      <c r="E49" s="6" t="n">
        <f ref="E49" si="13" t="shared">E48/$N$48*100</f>
        <v>7.465745941409295</v>
      </c>
      <c r="F49" s="6" t="n">
        <f ref="F49" si="14" t="shared">F48/$N$48*100</f>
        <v>18.50253025630329</v>
      </c>
      <c r="G49" s="6" t="n">
        <f ref="G49" si="15" t="shared">G48/$N$48*100</f>
        <v>14.072098647715817</v>
      </c>
      <c r="H49" s="6" t="n">
        <f ref="H49" si="16" t="shared">H48/$N$48*100</f>
        <v>19.197605816361495</v>
      </c>
      <c r="I49" s="6" t="n">
        <f ref="I49" si="17" t="shared">I48/$N$48*100</f>
        <v>12.7712762523403</v>
      </c>
      <c r="J49" s="6" t="n">
        <f ref="J49" si="18" t="shared">J48/$N$48*100</f>
        <v>4.372451741382479</v>
      </c>
      <c r="K49" s="6" t="n">
        <f ref="K49" si="19" t="shared">K48/$N$48*100</f>
        <v>2.3345897707125935</v>
      </c>
      <c r="L49" s="6" t="n">
        <f ref="L49" si="20" t="shared">L48/$N$48*100</f>
        <v>1.4052358179010047</v>
      </c>
      <c r="M49" s="6" t="n">
        <f ref="M49" si="21" t="shared">M48/$N$48*100</f>
        <v>15.494033163987424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