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6420" windowWidth="18075" xWindow="720" yWindow="390"/>
  </bookViews>
  <sheets>
    <sheet name="出國按目的地" r:id="rId1" sheetId="2"/>
  </sheets>
  <definedNames>
    <definedName localSheetId="0" name="_xlnm.Print_Area">出國按目的地!$A$1:$H$43</definedName>
  </definedNames>
  <calcPr calcId="152511"/>
</workbook>
</file>

<file path=xl/calcChain.xml><?xml version="1.0" encoding="utf-8"?>
<calcChain xmlns="http://schemas.openxmlformats.org/spreadsheetml/2006/main">
  <c i="2" l="1" r="H3"/>
  <c i="2" r="H4"/>
  <c i="2" r="H5"/>
  <c i="2" r="H6"/>
  <c i="2" r="H7"/>
  <c i="2" r="H8"/>
  <c i="2" r="H9"/>
  <c i="2" r="H10"/>
  <c i="2" r="H11"/>
  <c i="2" r="H12"/>
  <c i="2" r="H13"/>
  <c i="2" r="H14"/>
  <c i="2" r="H15"/>
  <c i="2" r="H16"/>
  <c i="2" r="H17"/>
  <c i="2" r="H18"/>
  <c i="2" r="F19"/>
  <c i="2" r="G19"/>
  <c i="2" r="H19" s="1"/>
  <c i="2" r="H20"/>
  <c i="2" r="H21"/>
  <c i="2" r="H22"/>
  <c i="2" r="F23"/>
  <c i="2" r="G23"/>
  <c i="2" r="H23"/>
  <c i="2" r="H24"/>
  <c i="2" r="H25"/>
  <c i="2" r="H26"/>
  <c i="2" r="H27"/>
  <c i="2" r="H28"/>
  <c i="2" r="H29"/>
  <c i="2" r="H30"/>
  <c i="2" r="H31"/>
  <c i="2" r="F32"/>
  <c i="2" r="G32"/>
  <c i="2" r="H32"/>
  <c i="2" r="H33"/>
  <c i="2" r="H34"/>
  <c i="2" r="H35"/>
  <c i="2" r="H36"/>
  <c i="2" r="F37"/>
  <c i="2" r="G37"/>
  <c i="2" r="H37" s="1"/>
  <c i="2" r="H38"/>
  <c i="2" r="H39"/>
  <c i="2" r="F40"/>
  <c i="2" r="G40"/>
  <c i="2" r="H40" s="1"/>
  <c i="2" r="H41"/>
  <c i="2" r="H42"/>
  <c i="2" r="F43"/>
  <c i="2" r="G43"/>
  <c i="2" r="H43"/>
  <c i="2" r="D19"/>
  <c i="2" r="D23"/>
  <c i="2" r="D32"/>
  <c i="2" r="D37"/>
  <c i="2" r="D40"/>
  <c i="2" r="D43"/>
  <c i="2" r="C43"/>
  <c i="2" r="C40"/>
  <c i="2" r="C37"/>
  <c i="2" r="C32"/>
  <c i="2" r="C23"/>
  <c i="2" r="C19"/>
  <c i="2" r="E4"/>
  <c i="2" r="E5"/>
  <c i="2" r="E6"/>
  <c i="2" r="E7"/>
  <c i="2" r="E8"/>
  <c i="2" r="E9"/>
  <c i="2" r="E10"/>
  <c i="2" r="E11"/>
  <c i="2" r="E12"/>
  <c i="2" r="E13"/>
  <c i="2" r="E14"/>
  <c i="2" r="E15"/>
  <c i="2" r="E16"/>
  <c i="2" r="E17"/>
  <c i="2" r="E18"/>
  <c i="2" r="E20"/>
  <c i="2" r="E21"/>
  <c i="2" r="E22"/>
  <c i="2" r="E24"/>
  <c i="2" r="E25"/>
  <c i="2" r="E26"/>
  <c i="2" r="E27"/>
  <c i="2" r="E28"/>
  <c i="2" r="E29"/>
  <c i="2" r="E30"/>
  <c i="2" r="E31"/>
  <c i="2" r="E33"/>
  <c i="2" r="E34"/>
  <c i="2" r="E35"/>
  <c i="2" r="E36"/>
  <c i="2" r="E38"/>
  <c i="2" r="E39"/>
  <c i="2" r="E41"/>
  <c i="2" r="E42"/>
  <c i="2" r="E3"/>
  <c i="2" l="1" r="E23"/>
  <c i="2" r="E37"/>
  <c i="2" r="E40"/>
  <c i="2" r="E43"/>
  <c i="2" r="E32"/>
  <c i="2" r="E19"/>
</calcChain>
</file>

<file path=xl/sharedStrings.xml><?xml version="1.0" encoding="utf-8"?>
<sst xmlns="http://schemas.openxmlformats.org/spreadsheetml/2006/main" count="95" uniqueCount="54">
  <si>
    <r>
      <t xml:space="preserve">首站抵達地
</t>
    </r>
    <r>
      <rPr>
        <sz val="10"/>
        <rFont val="Times New Roman"/>
        <family val="1"/>
      </rPr>
      <t>First Destination</t>
    </r>
    <phoneticPr fontId="2" type="noConversion"/>
  </si>
  <si>
    <r>
      <t>成長率</t>
    </r>
    <r>
      <rPr>
        <sz val="10"/>
        <rFont val="Times New Roman"/>
        <family val="1"/>
      </rPr>
      <t>%
Changes</t>
    </r>
    <phoneticPr fontId="2" type="noConversion"/>
  </si>
  <si>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</si>
  <si>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</si>
  <si>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</si>
  <si>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</si>
  <si>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</si>
  <si>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</si>
  <si>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</si>
  <si>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</si>
  <si>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</si>
  <si>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</si>
  <si>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</si>
  <si>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</si>
  <si>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</si>
  <si>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</si>
  <si>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</si>
  <si>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</si>
  <si>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</si>
  <si>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</si>
  <si>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</si>
  <si>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</si>
  <si>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</si>
  <si>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</si>
  <si>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</si>
  <si>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美洲合計 Total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</si>
  <si>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</si>
  <si>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</si>
  <si>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</si>
  <si>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</si>
  <si>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</si>
  <si>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</si>
  <si>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</si>
  <si>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</si>
  <si>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</si>
  <si>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</si>
  <si>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</si>
  <si>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</si>
  <si>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</si>
  <si>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</si>
  <si>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</si>
  <si>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</si>
  <si>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S.Africa</t>
  </si>
  <si>
    <t>非洲其他地區 Others</t>
  </si>
  <si>
    <t>非洲合計 Total</t>
  </si>
  <si>
    <t>其他 Others</t>
  </si>
  <si>
    <t>總計 Grand Total</t>
  </si>
  <si>
    <t>帛琉 Palau</t>
    <phoneticPr fontId="7" type="noConversion"/>
  </si>
  <si>
    <t>表2-2  112年4月及1至4月中華民國國民出國人次及成長率－按目的地分
Table 2-2 Outbound Departures of Nationals of the Republic
of China by Destination, April &amp; January-April,2023</t>
  </si>
  <si>
    <t>112年4月
April, 2023</t>
  </si>
  <si>
    <t>111年4月
April, 2022</t>
  </si>
  <si>
    <t>112年1-4月
Jan.-Apr., 2023</t>
  </si>
  <si>
    <t>111年1-4月
Jan.-Apr.,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</si>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</sst>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3" numFmtId="0" xfId="0">
      <alignment vertical="center"/>
    </xf>
    <xf applyAlignment="1" applyBorder="1" applyFont="1" applyNumberFormat="1" borderId="1" fillId="0" fontId="3" numFmtId="176" xfId="0">
      <alignment vertical="center"/>
    </xf>
    <xf applyAlignment="1" applyBorder="1" applyFont="1" applyNumberFormat="1" borderId="1" fillId="0" fontId="3" numFmtId="177" xfId="0">
      <alignment horizontal="right" vertical="center"/>
    </xf>
    <xf applyAlignment="1" applyBorder="1" applyFont="1" borderId="2" fillId="0" fontId="3" numFmtId="0" xfId="0">
      <alignment vertical="center"/>
    </xf>
    <xf applyAlignment="1" applyBorder="1" applyFont="1" borderId="2" fillId="0" fontId="3" numFmtId="0" xfId="0">
      <alignment horizontal="left" vertical="center"/>
    </xf>
    <xf applyAlignment="1" applyBorder="1" applyFont="1" borderId="5" fillId="0" fontId="6" numFmtId="0" xfId="0">
      <alignment textRotation="255" vertical="center"/>
    </xf>
    <xf applyAlignment="1" applyBorder="1" applyFont="1" borderId="6" fillId="0" fontId="6" numFmtId="0" xfId="0">
      <alignment textRotation="255" vertical="center"/>
    </xf>
    <xf applyAlignment="1" applyFont="1" borderId="0" fillId="0" fontId="6" numFmtId="0" xfId="0"/>
    <xf applyAlignment="1" applyBorder="1" applyFont="1" borderId="1" fillId="0" fontId="6" numFmtId="0" xfId="0">
      <alignment textRotation="255" vertical="center"/>
    </xf>
    <xf applyAlignment="1" applyBorder="1" applyFont="1" borderId="3" fillId="0" fontId="1" numFmtId="0" xfId="0">
      <alignment horizont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4" fillId="0" fontId="3" numFmtId="0" xfId="0">
      <alignment textRotation="255" vertical="center"/>
    </xf>
    <xf applyAlignment="1" applyBorder="1" applyFont="1" borderId="5" fillId="0" fontId="6" numFmtId="0" xfId="0">
      <alignment textRotation="255" vertical="center"/>
    </xf>
    <xf applyAlignment="1" applyBorder="1" applyFont="1" borderId="6" fillId="0" fontId="6" numFmtId="0" xfId="0">
      <alignment textRotation="255" vertical="center"/>
    </xf>
    <xf applyAlignment="1" applyBorder="1" applyFont="1" borderId="4" fillId="0" fontId="6" numFmtId="0" xfId="0">
      <alignment textRotation="255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7</xdr:col>
      <xdr:colOff>371475</xdr:colOff>
      <xdr:row>0</xdr:row>
      <xdr:rowOff>571500</xdr:rowOff>
    </xdr:from>
    <xdr:to>
      <xdr:col>7</xdr:col>
      <xdr:colOff>1085850</xdr:colOff>
      <xdr:row>0</xdr:row>
      <xdr:rowOff>971550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162800" y="571500"/>
          <a:ext cx="71437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J43"/>
  <sheetViews>
    <sheetView tabSelected="1" workbookViewId="0">
      <pane activePane="bottomLeft" state="frozen" topLeftCell="A3" ySplit="2"/>
      <selection activeCell="L8" pane="bottomLeft" sqref="L8"/>
    </sheetView>
  </sheetViews>
  <sheetFormatPr defaultRowHeight="16.5" x14ac:dyDescent="0.25"/>
  <cols>
    <col min="1" max="1" customWidth="true" style="11" width="3.875" collapsed="false"/>
    <col min="2" max="2" customWidth="true" style="1" width="29.625" collapsed="false"/>
    <col min="3" max="5" customWidth="true" style="1" width="11.0" collapsed="false"/>
    <col min="6" max="6" customWidth="true" style="1" width="12.375" collapsed="false"/>
    <col min="7" max="7" customWidth="true" style="1" width="12.625" collapsed="false"/>
    <col min="8" max="8" customWidth="true" style="1" width="15.0" collapsed="false"/>
  </cols>
  <sheetData>
    <row customHeight="1" ht="80.099999999999994" r="1" spans="1:9" x14ac:dyDescent="0.3">
      <c r="A1" s="13" t="s">
        <v>48</v>
      </c>
      <c r="B1" s="13"/>
      <c r="C1" s="13"/>
      <c r="D1" s="13"/>
      <c r="E1" s="13"/>
      <c r="F1" s="13"/>
      <c r="G1" s="13"/>
      <c r="H1" s="13"/>
    </row>
    <row customHeight="1" ht="45" r="2" spans="1:9" x14ac:dyDescent="0.25">
      <c r="A2" s="14" t="s">
        <v>0</v>
      </c>
      <c r="B2" s="14"/>
      <c r="C2" s="2" t="s">
        <v>49</v>
      </c>
      <c r="D2" s="2" t="s">
        <v>50</v>
      </c>
      <c r="E2" s="3" t="s">
        <v>1</v>
      </c>
      <c r="F2" s="2" t="s">
        <v>51</v>
      </c>
      <c r="G2" s="2" t="s">
        <v>52</v>
      </c>
      <c r="H2" s="3" t="s">
        <v>1</v>
      </c>
    </row>
    <row r="3" spans="1:9" x14ac:dyDescent="0.25">
      <c r="A3" s="15" t="s">
        <v>2</v>
      </c>
      <c r="B3" s="4" t="s">
        <v>3</v>
      </c>
      <c r="C3" s="5" t="n">
        <v>50513.0</v>
      </c>
      <c r="D3" s="5" t="n">
        <v>1219.0</v>
      </c>
      <c r="E3" s="6" t="n">
        <f>IF(D3=0,0,((C3/D3)-1)*100)</f>
        <v>4043.806398687449</v>
      </c>
      <c r="F3" s="5" t="n">
        <v>199715.0</v>
      </c>
      <c r="G3" s="5" t="n">
        <v>3636.0</v>
      </c>
      <c r="H3" s="6" t="n">
        <f>IF(G3=0,0,((F3/G3)-1)*100)</f>
        <v>5392.711771177117</v>
      </c>
      <c r="I3" t="s">
        <v>53</v>
      </c>
    </row>
    <row r="4" spans="1:9" x14ac:dyDescent="0.25">
      <c r="A4" s="16"/>
      <c r="B4" s="4" t="s">
        <v>4</v>
      </c>
      <c r="C4" s="5" t="n">
        <v>17058.0</v>
      </c>
      <c r="D4" s="5" t="n">
        <v>789.0</v>
      </c>
      <c r="E4" s="6" t="n">
        <f ref="E4:E43" si="0" t="shared">IF(D4=0,0,((C4/D4)-1)*100)</f>
        <v>2061.977186311787</v>
      </c>
      <c r="F4" s="5" t="n">
        <v>52028.0</v>
      </c>
      <c r="G4" s="5" t="n">
        <v>2179.0</v>
      </c>
      <c r="H4" s="6" t="n">
        <f ref="H4:H43" si="1" t="shared">IF(G4=0,0,((F4/G4)-1)*100)</f>
        <v>2287.7007801743916</v>
      </c>
      <c r="I4" t="s">
        <v>53</v>
      </c>
    </row>
    <row r="5" spans="1:9" x14ac:dyDescent="0.25">
      <c r="A5" s="16"/>
      <c r="B5" s="4" t="s">
        <v>5</v>
      </c>
      <c r="C5" s="5" t="n">
        <v>118483.0</v>
      </c>
      <c r="D5" s="5" t="n">
        <v>6546.0</v>
      </c>
      <c r="E5" s="6" t="n">
        <f si="0" t="shared"/>
        <v>1710.006110601894</v>
      </c>
      <c r="F5" s="5" t="n">
        <v>277307.0</v>
      </c>
      <c r="G5" s="5" t="n">
        <v>58808.0</v>
      </c>
      <c r="H5" s="6" t="n">
        <f si="1" t="shared"/>
        <v>371.5463882464971</v>
      </c>
      <c r="I5" t="s">
        <v>53</v>
      </c>
    </row>
    <row r="6" spans="1:9" x14ac:dyDescent="0.25">
      <c r="A6" s="16"/>
      <c r="B6" s="4" t="s">
        <v>6</v>
      </c>
      <c r="C6" s="5" t="n">
        <v>293906.0</v>
      </c>
      <c r="D6" s="5" t="n">
        <v>3710.0</v>
      </c>
      <c r="E6" s="6" t="n">
        <f si="0" t="shared"/>
        <v>7821.994609164421</v>
      </c>
      <c r="F6" s="5" t="n">
        <v>1096056.0</v>
      </c>
      <c r="G6" s="5" t="n">
        <v>10282.0</v>
      </c>
      <c r="H6" s="6" t="n">
        <f si="1" t="shared"/>
        <v>10559.949426181678</v>
      </c>
      <c r="I6" t="s">
        <v>53</v>
      </c>
    </row>
    <row r="7" spans="1:9" x14ac:dyDescent="0.25">
      <c r="A7" s="16"/>
      <c r="B7" s="4" t="s">
        <v>7</v>
      </c>
      <c r="C7" s="5" t="n">
        <v>77069.0</v>
      </c>
      <c r="D7" s="5" t="n">
        <v>851.0</v>
      </c>
      <c r="E7" s="6" t="n">
        <f si="0" t="shared"/>
        <v>8956.286721504111</v>
      </c>
      <c r="F7" s="5" t="n">
        <v>244378.0</v>
      </c>
      <c r="G7" s="5" t="n">
        <v>3680.0</v>
      </c>
      <c r="H7" s="6" t="n">
        <f si="1" t="shared"/>
        <v>6540.706521739131</v>
      </c>
      <c r="I7" t="s">
        <v>53</v>
      </c>
    </row>
    <row r="8" spans="1:9" x14ac:dyDescent="0.25">
      <c r="A8" s="16"/>
      <c r="B8" s="4" t="s">
        <v>8</v>
      </c>
      <c r="C8" s="5" t="n">
        <v>22249.0</v>
      </c>
      <c r="D8" s="5" t="n">
        <v>2633.0</v>
      </c>
      <c r="E8" s="6" t="n">
        <f si="0" t="shared"/>
        <v>745.0056969236613</v>
      </c>
      <c r="F8" s="5" t="n">
        <v>100725.0</v>
      </c>
      <c r="G8" s="5" t="n">
        <v>9656.0</v>
      </c>
      <c r="H8" s="6" t="n">
        <f si="1" t="shared"/>
        <v>943.1338028169014</v>
      </c>
      <c r="I8" t="s">
        <v>53</v>
      </c>
    </row>
    <row r="9" spans="1:9" x14ac:dyDescent="0.25">
      <c r="A9" s="16"/>
      <c r="B9" s="4" t="s">
        <v>9</v>
      </c>
      <c r="C9" s="5" t="n">
        <v>15768.0</v>
      </c>
      <c r="D9" s="5" t="n">
        <v>661.0</v>
      </c>
      <c r="E9" s="6" t="n">
        <f si="0" t="shared"/>
        <v>2285.4765506807867</v>
      </c>
      <c r="F9" s="5" t="n">
        <v>59739.0</v>
      </c>
      <c r="G9" s="5" t="n">
        <v>1506.0</v>
      </c>
      <c r="H9" s="6" t="n">
        <f si="1" t="shared"/>
        <v>3866.7330677290834</v>
      </c>
      <c r="I9" t="s">
        <v>53</v>
      </c>
    </row>
    <row r="10" spans="1:9" x14ac:dyDescent="0.25">
      <c r="A10" s="16"/>
      <c r="B10" s="4" t="s">
        <v>10</v>
      </c>
      <c r="C10" s="5" t="n">
        <v>58832.0</v>
      </c>
      <c r="D10" s="5" t="n">
        <v>1429.0</v>
      </c>
      <c r="E10" s="6" t="n">
        <f si="0" t="shared"/>
        <v>4017.004898530441</v>
      </c>
      <c r="F10" s="5" t="n">
        <v>210283.0</v>
      </c>
      <c r="G10" s="5" t="n">
        <v>5011.0</v>
      </c>
      <c r="H10" s="6" t="n">
        <f si="1" t="shared"/>
        <v>4096.427858710836</v>
      </c>
      <c r="I10" t="s">
        <v>53</v>
      </c>
    </row>
    <row r="11" spans="1:9" x14ac:dyDescent="0.25">
      <c r="A11" s="16"/>
      <c r="B11" s="4" t="s">
        <v>11</v>
      </c>
      <c r="C11" s="5" t="n">
        <v>14713.0</v>
      </c>
      <c r="D11" s="5" t="n">
        <v>1200.0</v>
      </c>
      <c r="E11" s="6" t="n">
        <f si="0" t="shared"/>
        <v>1126.0833333333335</v>
      </c>
      <c r="F11" s="5" t="n">
        <v>61183.0</v>
      </c>
      <c r="G11" s="5" t="n">
        <v>2385.0</v>
      </c>
      <c r="H11" s="6" t="n">
        <f si="1" t="shared"/>
        <v>2465.3249475890984</v>
      </c>
      <c r="I11" t="s">
        <v>53</v>
      </c>
    </row>
    <row r="12" spans="1:9" x14ac:dyDescent="0.25">
      <c r="A12" s="16"/>
      <c r="B12" s="4" t="s">
        <v>12</v>
      </c>
      <c r="C12" s="5" t="n">
        <v>7540.0</v>
      </c>
      <c r="D12" s="5" t="n">
        <v>525.0</v>
      </c>
      <c r="E12" s="6" t="n">
        <f si="0" t="shared"/>
        <v>1336.1904761904761</v>
      </c>
      <c r="F12" s="5" t="n">
        <v>34396.0</v>
      </c>
      <c r="G12" s="5" t="n">
        <v>1838.0</v>
      </c>
      <c r="H12" s="6" t="n">
        <f si="1" t="shared"/>
        <v>1771.3819368879217</v>
      </c>
      <c r="I12" t="s">
        <v>53</v>
      </c>
    </row>
    <row r="13" spans="1:9" x14ac:dyDescent="0.25">
      <c r="A13" s="16"/>
      <c r="B13" s="4" t="s">
        <v>13</v>
      </c>
      <c r="C13" s="5" t="n">
        <v>358.0</v>
      </c>
      <c r="D13" s="5" t="n">
        <v>1.0</v>
      </c>
      <c r="E13" s="6" t="n">
        <f si="0" t="shared"/>
        <v>35700.0</v>
      </c>
      <c r="F13" s="5" t="n">
        <v>1569.0</v>
      </c>
      <c r="G13" s="5" t="n">
        <v>15.0</v>
      </c>
      <c r="H13" s="6" t="n">
        <f si="1" t="shared"/>
        <v>10360.0</v>
      </c>
      <c r="I13" t="s">
        <v>53</v>
      </c>
    </row>
    <row r="14" spans="1:9" x14ac:dyDescent="0.25">
      <c r="A14" s="16"/>
      <c r="B14" s="4" t="s">
        <v>14</v>
      </c>
      <c r="C14" s="5" t="n">
        <v>60534.0</v>
      </c>
      <c r="D14" s="5" t="n">
        <v>4526.0</v>
      </c>
      <c r="E14" s="6" t="n">
        <f si="0" t="shared"/>
        <v>1237.4723817940787</v>
      </c>
      <c r="F14" s="5" t="n">
        <v>205581.0</v>
      </c>
      <c r="G14" s="5" t="n">
        <v>14373.0</v>
      </c>
      <c r="H14" s="6" t="n">
        <f si="1" t="shared"/>
        <v>1330.3276977666458</v>
      </c>
      <c r="I14" t="s">
        <v>53</v>
      </c>
    </row>
    <row r="15" spans="1:9" x14ac:dyDescent="0.25">
      <c r="A15" s="16"/>
      <c r="B15" s="4" t="s">
        <v>15</v>
      </c>
      <c r="C15" s="5" t="n">
        <v>673.0</v>
      </c>
      <c r="D15" s="5" t="n">
        <v>125.0</v>
      </c>
      <c r="E15" s="6" t="n">
        <f si="0" t="shared"/>
        <v>438.40000000000003</v>
      </c>
      <c r="F15" s="5" t="n">
        <v>3022.0</v>
      </c>
      <c r="G15" s="5" t="n">
        <v>349.0</v>
      </c>
      <c r="H15" s="6" t="n">
        <f si="1" t="shared"/>
        <v>765.9025787965616</v>
      </c>
      <c r="I15" t="s">
        <v>53</v>
      </c>
    </row>
    <row r="16" spans="1:9" x14ac:dyDescent="0.25">
      <c r="A16" s="16"/>
      <c r="B16" s="4" t="s">
        <v>16</v>
      </c>
      <c r="C16" s="5" t="n">
        <v>3789.0</v>
      </c>
      <c r="D16" s="5" t="n">
        <v>1168.0</v>
      </c>
      <c r="E16" s="6" t="n">
        <f si="0" t="shared"/>
        <v>224.40068493150687</v>
      </c>
      <c r="F16" s="5" t="n">
        <v>13835.0</v>
      </c>
      <c r="G16" s="5" t="n">
        <v>3825.0</v>
      </c>
      <c r="H16" s="6" t="n">
        <f si="1" t="shared"/>
        <v>261.69934640522877</v>
      </c>
      <c r="I16" t="s">
        <v>53</v>
      </c>
    </row>
    <row r="17" spans="1:9" x14ac:dyDescent="0.25">
      <c r="A17" s="16"/>
      <c r="B17" s="4" t="s">
        <v>17</v>
      </c>
      <c r="C17" s="5" t="n">
        <v>7810.0</v>
      </c>
      <c r="D17" s="5" t="n">
        <v>966.0</v>
      </c>
      <c r="E17" s="6" t="n">
        <f si="0" t="shared"/>
        <v>708.4886128364388</v>
      </c>
      <c r="F17" s="5" t="n">
        <v>30938.0</v>
      </c>
      <c r="G17" s="5" t="n">
        <v>4044.0</v>
      </c>
      <c r="H17" s="6" t="n">
        <f si="1" t="shared"/>
        <v>665.0346191889219</v>
      </c>
      <c r="I17" t="s">
        <v>53</v>
      </c>
    </row>
    <row r="18" spans="1:9" x14ac:dyDescent="0.25">
      <c r="A18" s="16"/>
      <c r="B18" s="4" t="s">
        <v>18</v>
      </c>
      <c r="C18" s="5" t="n">
        <v>5682.0</v>
      </c>
      <c r="D18" s="5" t="n">
        <v>1283.0</v>
      </c>
      <c r="E18" s="6" t="n">
        <f si="0" t="shared"/>
        <v>342.86827747466873</v>
      </c>
      <c r="F18" s="5" t="n">
        <v>24238.0</v>
      </c>
      <c r="G18" s="5" t="n">
        <v>4471.0</v>
      </c>
      <c r="H18" s="6" t="n">
        <f si="1" t="shared"/>
        <v>442.11585774994404</v>
      </c>
      <c r="I18" t="s">
        <v>53</v>
      </c>
    </row>
    <row r="19" spans="1:9" x14ac:dyDescent="0.25">
      <c r="A19" s="16"/>
      <c r="B19" s="4" t="s">
        <v>19</v>
      </c>
      <c r="C19" s="5" t="n">
        <f>C20-C3-C4-C5-C6-C7-C8-C9-C10-C11-C12-C13-C14-C15-C16-C17-C18</f>
        <v>375.0</v>
      </c>
      <c r="D19" s="5" t="n">
        <f>D20-D3-D4-D5-D6-D7-D8-D9-D10-D11-D12-D13-D14-D15-D16-D17-D18</f>
        <v>24.0</v>
      </c>
      <c r="E19" s="6" t="n">
        <f si="0" t="shared"/>
        <v>1462.5</v>
      </c>
      <c r="F19" s="5" t="n">
        <f>F20-F3-F4-F5-F6-F7-F8-F9-F10-F11-F12-F13-F14-F15-F16-F17-F18</f>
        <v>720.0</v>
      </c>
      <c r="G19" s="5" t="n">
        <f>G20-G3-G4-G5-G6-G7-G8-G9-G10-G11-G12-G13-G14-G15-G16-G17-G18</f>
        <v>180.0</v>
      </c>
      <c r="H19" s="6" t="n">
        <f si="1" t="shared"/>
        <v>300.0</v>
      </c>
      <c r="I19" t="s">
        <v>53</v>
      </c>
    </row>
    <row r="20" spans="1:9" x14ac:dyDescent="0.25">
      <c r="A20" s="17"/>
      <c r="B20" s="4" t="s">
        <v>20</v>
      </c>
      <c r="C20" s="5" t="n">
        <v>755352.0</v>
      </c>
      <c r="D20" s="5" t="n">
        <v>27656.0</v>
      </c>
      <c r="E20" s="6" t="n">
        <f si="0" t="shared"/>
        <v>2631.2409603702636</v>
      </c>
      <c r="F20" s="5" t="n">
        <v>2615713.0</v>
      </c>
      <c r="G20" s="5" t="n">
        <v>126238.0</v>
      </c>
      <c r="H20" s="6" t="n">
        <f si="1" t="shared"/>
        <v>1972.0488284034918</v>
      </c>
      <c r="I20" t="s">
        <v>53</v>
      </c>
    </row>
    <row r="21" spans="1:9" x14ac:dyDescent="0.25">
      <c r="A21" s="18" t="s">
        <v>21</v>
      </c>
      <c r="B21" s="4" t="s">
        <v>22</v>
      </c>
      <c r="C21" s="5" t="n">
        <v>32719.0</v>
      </c>
      <c r="D21" s="5" t="n">
        <v>8919.0</v>
      </c>
      <c r="E21" s="6" t="n">
        <f si="0" t="shared"/>
        <v>266.8460589752214</v>
      </c>
      <c r="F21" s="5" t="n">
        <v>137121.0</v>
      </c>
      <c r="G21" s="5" t="n">
        <v>31731.0</v>
      </c>
      <c r="H21" s="6" t="n">
        <f si="1" t="shared"/>
        <v>332.13576628533616</v>
      </c>
      <c r="I21" t="s">
        <v>53</v>
      </c>
    </row>
    <row r="22" spans="1:9" x14ac:dyDescent="0.25">
      <c r="A22" s="16"/>
      <c r="B22" s="4" t="s">
        <v>23</v>
      </c>
      <c r="C22" s="5" t="n">
        <v>6111.0</v>
      </c>
      <c r="D22" s="5" t="n">
        <v>1662.0</v>
      </c>
      <c r="E22" s="6" t="n">
        <f si="0" t="shared"/>
        <v>267.68953068592054</v>
      </c>
      <c r="F22" s="5" t="n">
        <v>24625.0</v>
      </c>
      <c r="G22" s="5" t="n">
        <v>3825.0</v>
      </c>
      <c r="H22" s="6" t="n">
        <f si="1" t="shared"/>
        <v>543.7908496732026</v>
      </c>
      <c r="I22" t="s">
        <v>53</v>
      </c>
    </row>
    <row r="23" spans="1:9" x14ac:dyDescent="0.25">
      <c r="A23" s="16"/>
      <c r="B23" s="4" t="s">
        <v>24</v>
      </c>
      <c r="C23" s="5" t="n">
        <f>C24-C21-C22</f>
        <v>2.0</v>
      </c>
      <c r="D23" s="5" t="n">
        <f>D24-D21-D22</f>
        <v>9.0</v>
      </c>
      <c r="E23" s="6" t="n">
        <f si="0" t="shared"/>
        <v>-77.77777777777779</v>
      </c>
      <c r="F23" s="5" t="n">
        <f>F24-F21-F22</f>
        <v>65.0</v>
      </c>
      <c r="G23" s="5" t="n">
        <f>G24-G21-G22</f>
        <v>47.0</v>
      </c>
      <c r="H23" s="6" t="n">
        <f si="1" t="shared"/>
        <v>38.29787234042554</v>
      </c>
      <c r="I23" t="s">
        <v>53</v>
      </c>
    </row>
    <row r="24" spans="1:9" x14ac:dyDescent="0.25">
      <c r="A24" s="17"/>
      <c r="B24" s="4" t="s">
        <v>25</v>
      </c>
      <c r="C24" s="5" t="n">
        <v>38832.0</v>
      </c>
      <c r="D24" s="5" t="n">
        <v>10590.0</v>
      </c>
      <c r="E24" s="6" t="n">
        <f si="0" t="shared"/>
        <v>266.685552407932</v>
      </c>
      <c r="F24" s="5" t="n">
        <v>161811.0</v>
      </c>
      <c r="G24" s="5" t="n">
        <v>35603.0</v>
      </c>
      <c r="H24" s="6" t="n">
        <f si="1" t="shared"/>
        <v>354.4869814341488</v>
      </c>
      <c r="I24" t="s">
        <v>53</v>
      </c>
    </row>
    <row r="25" spans="1:9" x14ac:dyDescent="0.25">
      <c r="A25" s="18" t="s">
        <v>26</v>
      </c>
      <c r="B25" s="4" t="s">
        <v>27</v>
      </c>
      <c r="C25" s="5" t="n">
        <v>4747.0</v>
      </c>
      <c r="D25" s="5" t="n">
        <v>154.0</v>
      </c>
      <c r="E25" s="6" t="n">
        <f si="0" t="shared"/>
        <v>2982.4675324675327</v>
      </c>
      <c r="F25" s="5" t="n">
        <v>18607.0</v>
      </c>
      <c r="G25" s="5" t="n">
        <v>681.0</v>
      </c>
      <c r="H25" s="6" t="n">
        <f si="1" t="shared"/>
        <v>2632.3054331864905</v>
      </c>
      <c r="I25" t="s">
        <v>53</v>
      </c>
    </row>
    <row r="26" spans="1:9" x14ac:dyDescent="0.25">
      <c r="A26" s="16"/>
      <c r="B26" s="4" t="s">
        <v>28</v>
      </c>
      <c r="C26" s="5" t="n">
        <v>4706.0</v>
      </c>
      <c r="D26" s="5" t="n">
        <v>338.0</v>
      </c>
      <c r="E26" s="6" t="n">
        <f si="0" t="shared"/>
        <v>1292.3076923076924</v>
      </c>
      <c r="F26" s="5" t="n">
        <v>21049.0</v>
      </c>
      <c r="G26" s="5" t="n">
        <v>1149.0</v>
      </c>
      <c r="H26" s="6" t="n">
        <f si="1" t="shared"/>
        <v>1731.940818102698</v>
      </c>
      <c r="I26" t="s">
        <v>53</v>
      </c>
    </row>
    <row r="27" spans="1:9" x14ac:dyDescent="0.25">
      <c r="A27" s="16"/>
      <c r="B27" s="4" t="s">
        <v>29</v>
      </c>
      <c r="C27" s="5" t="n">
        <v>3540.0</v>
      </c>
      <c r="D27" s="5" t="n">
        <v>11.0</v>
      </c>
      <c r="E27" s="6" t="n">
        <f si="0" t="shared"/>
        <v>32081.81818181818</v>
      </c>
      <c r="F27" s="5" t="n">
        <v>9464.0</v>
      </c>
      <c r="G27" s="5" t="n">
        <v>39.0</v>
      </c>
      <c r="H27" s="6" t="n">
        <f si="1" t="shared"/>
        <v>24166.666666666664</v>
      </c>
      <c r="I27" t="s">
        <v>53</v>
      </c>
    </row>
    <row r="28" spans="1:9" x14ac:dyDescent="0.25">
      <c r="A28" s="16"/>
      <c r="B28" s="4" t="s">
        <v>30</v>
      </c>
      <c r="C28" s="5" t="n">
        <v>2445.0</v>
      </c>
      <c r="D28" s="5" t="n">
        <v>231.0</v>
      </c>
      <c r="E28" s="6" t="n">
        <f si="0" t="shared"/>
        <v>958.4415584415584</v>
      </c>
      <c r="F28" s="5" t="n">
        <v>7434.0</v>
      </c>
      <c r="G28" s="5" t="n">
        <v>688.0</v>
      </c>
      <c r="H28" s="6" t="n">
        <f si="1" t="shared"/>
        <v>980.5232558139535</v>
      </c>
      <c r="I28" t="s">
        <v>53</v>
      </c>
    </row>
    <row r="29" spans="1:9" x14ac:dyDescent="0.25">
      <c r="A29" s="16"/>
      <c r="B29" s="4" t="s">
        <v>31</v>
      </c>
      <c r="C29" s="5" t="n">
        <v>10.0</v>
      </c>
      <c r="D29" s="5" t="n">
        <v>4.0</v>
      </c>
      <c r="E29" s="6" t="n">
        <f si="0" t="shared"/>
        <v>150.0</v>
      </c>
      <c r="F29" s="5" t="n">
        <v>51.0</v>
      </c>
      <c r="G29" s="5" t="n">
        <v>27.0</v>
      </c>
      <c r="H29" s="6" t="n">
        <f si="1" t="shared"/>
        <v>88.88888888888889</v>
      </c>
      <c r="I29" t="s">
        <v>53</v>
      </c>
    </row>
    <row r="30" spans="1:9" x14ac:dyDescent="0.25">
      <c r="A30" s="16"/>
      <c r="B30" s="4" t="s">
        <v>32</v>
      </c>
      <c r="C30" s="5" t="n">
        <v>2140.0</v>
      </c>
      <c r="D30" s="5" t="n">
        <v>397.0</v>
      </c>
      <c r="E30" s="6" t="n">
        <f si="0" t="shared"/>
        <v>439.0428211586902</v>
      </c>
      <c r="F30" s="5" t="n">
        <v>7730.0</v>
      </c>
      <c r="G30" s="5" t="n">
        <v>1086.0</v>
      </c>
      <c r="H30" s="6" t="n">
        <f si="1" t="shared"/>
        <v>611.7863720073665</v>
      </c>
      <c r="I30" t="s">
        <v>53</v>
      </c>
    </row>
    <row r="31" spans="1:9" x14ac:dyDescent="0.25">
      <c r="A31" s="16"/>
      <c r="B31" s="4" t="s">
        <v>33</v>
      </c>
      <c r="C31" s="5" t="n">
        <v>3898.0</v>
      </c>
      <c r="D31" s="5" t="n">
        <v>37.0</v>
      </c>
      <c r="E31" s="6" t="n">
        <f si="0" t="shared"/>
        <v>10435.135135135135</v>
      </c>
      <c r="F31" s="5" t="n">
        <v>14284.0</v>
      </c>
      <c r="G31" s="5" t="n">
        <v>67.0</v>
      </c>
      <c r="H31" s="6" t="n">
        <f si="1" t="shared"/>
        <v>21219.402985074626</v>
      </c>
      <c r="I31" t="s">
        <v>53</v>
      </c>
    </row>
    <row r="32" spans="1:9" x14ac:dyDescent="0.25">
      <c r="A32" s="16"/>
      <c r="B32" s="4" t="s">
        <v>34</v>
      </c>
      <c r="C32" s="5" t="n">
        <f>C33-C25-C26-C27-C28-C29-C30-C31</f>
        <v>138.0</v>
      </c>
      <c r="D32" s="5" t="n">
        <f>D33-D25-D26-D27-D28-D29-D30-D31</f>
        <v>46.0</v>
      </c>
      <c r="E32" s="6" t="n">
        <f si="0" t="shared"/>
        <v>200.0</v>
      </c>
      <c r="F32" s="5" t="n">
        <f>F33-F25-F26-F27-F28-F29-F30-F31</f>
        <v>558.0</v>
      </c>
      <c r="G32" s="5" t="n">
        <f>G33-G25-G26-G27-G28-G29-G30-G31</f>
        <v>173.0</v>
      </c>
      <c r="H32" s="6" t="n">
        <f si="1" t="shared"/>
        <v>222.54335260115607</v>
      </c>
      <c r="I32" t="s">
        <v>53</v>
      </c>
    </row>
    <row r="33" spans="1:9" x14ac:dyDescent="0.25">
      <c r="A33" s="17"/>
      <c r="B33" s="4" t="s">
        <v>35</v>
      </c>
      <c r="C33" s="5" t="n">
        <v>21624.0</v>
      </c>
      <c r="D33" s="5" t="n">
        <v>1218.0</v>
      </c>
      <c r="E33" s="6" t="n">
        <f si="0" t="shared"/>
        <v>1675.3694581280786</v>
      </c>
      <c r="F33" s="5" t="n">
        <v>79177.0</v>
      </c>
      <c r="G33" s="5" t="n">
        <v>3910.0</v>
      </c>
      <c r="H33" s="6" t="n">
        <f si="1" t="shared"/>
        <v>1924.987212276215</v>
      </c>
      <c r="I33" t="s">
        <v>53</v>
      </c>
    </row>
    <row r="34" spans="1:9" x14ac:dyDescent="0.25">
      <c r="A34" s="16" t="s">
        <v>36</v>
      </c>
      <c r="B34" s="4" t="s">
        <v>37</v>
      </c>
      <c r="C34" s="5" t="n">
        <v>9362.0</v>
      </c>
      <c r="D34" s="5" t="n">
        <v>906.0</v>
      </c>
      <c r="E34" s="6" t="n">
        <f si="0" t="shared"/>
        <v>933.3333333333334</v>
      </c>
      <c r="F34" s="5" t="n">
        <v>43934.0</v>
      </c>
      <c r="G34" s="5" t="n">
        <v>3282.0</v>
      </c>
      <c r="H34" s="6" t="n">
        <f si="1" t="shared"/>
        <v>1238.6349786715418</v>
      </c>
      <c r="I34" t="s">
        <v>53</v>
      </c>
    </row>
    <row r="35" spans="1:9" x14ac:dyDescent="0.25">
      <c r="A35" s="16"/>
      <c r="B35" s="4" t="s">
        <v>38</v>
      </c>
      <c r="C35" s="5" t="n">
        <v>2879.0</v>
      </c>
      <c r="D35" s="5" t="n">
        <v>147.0</v>
      </c>
      <c r="E35" s="6" t="n">
        <f si="0" t="shared"/>
        <v>1858.503401360544</v>
      </c>
      <c r="F35" s="5" t="n">
        <v>9732.0</v>
      </c>
      <c r="G35" s="5" t="n">
        <v>452.0</v>
      </c>
      <c r="H35" s="6" t="n">
        <f si="1" t="shared"/>
        <v>2053.097345132743</v>
      </c>
      <c r="I35" t="s">
        <v>53</v>
      </c>
    </row>
    <row r="36" spans="1:9" x14ac:dyDescent="0.25">
      <c r="A36" s="16"/>
      <c r="B36" s="4" t="s">
        <v>47</v>
      </c>
      <c r="C36" s="5" t="n">
        <v>869.0</v>
      </c>
      <c r="D36" s="5" t="n">
        <v>69.0</v>
      </c>
      <c r="E36" s="6" t="n">
        <f si="0" t="shared"/>
        <v>1159.4202898550725</v>
      </c>
      <c r="F36" s="5" t="n">
        <v>3605.0</v>
      </c>
      <c r="G36" s="5" t="n">
        <v>125.0</v>
      </c>
      <c r="H36" s="6" t="n">
        <f si="1" t="shared"/>
        <v>2784.0</v>
      </c>
      <c r="I36" t="s">
        <v>53</v>
      </c>
    </row>
    <row r="37" spans="1:9" x14ac:dyDescent="0.25">
      <c r="A37" s="16"/>
      <c r="B37" s="7" t="s">
        <v>39</v>
      </c>
      <c r="C37" s="5" t="n">
        <f>C38-C34-C35-C36</f>
        <v>14.0</v>
      </c>
      <c r="D37" s="5" t="n">
        <f>D38-D34-D35-D36</f>
        <v>4.0</v>
      </c>
      <c r="E37" s="6" t="n">
        <f si="0" t="shared"/>
        <v>250.0</v>
      </c>
      <c r="F37" s="5" t="n">
        <f>F38-F34-F35-F36</f>
        <v>27.0</v>
      </c>
      <c r="G37" s="5" t="n">
        <f>G38-G34-G35-G36</f>
        <v>24.0</v>
      </c>
      <c r="H37" s="6" t="n">
        <f si="1" t="shared"/>
        <v>12.5</v>
      </c>
      <c r="I37" t="s">
        <v>53</v>
      </c>
    </row>
    <row r="38" spans="1:9" x14ac:dyDescent="0.25">
      <c r="A38" s="16"/>
      <c r="B38" s="7" t="s">
        <v>40</v>
      </c>
      <c r="C38" s="5" t="n">
        <v>13124.0</v>
      </c>
      <c r="D38" s="5" t="n">
        <v>1126.0</v>
      </c>
      <c r="E38" s="6" t="n">
        <f si="0" t="shared"/>
        <v>1065.5417406749557</v>
      </c>
      <c r="F38" s="5" t="n">
        <v>57298.0</v>
      </c>
      <c r="G38" s="5" t="n">
        <v>3883.0</v>
      </c>
      <c r="H38" s="6" t="n">
        <f si="1" t="shared"/>
        <v>1375.6116404841616</v>
      </c>
      <c r="I38" t="s">
        <v>53</v>
      </c>
    </row>
    <row customHeight="1" ht="20.100000000000001" r="39" spans="1:9" x14ac:dyDescent="0.25">
      <c r="A39" s="12" t="s">
        <v>41</v>
      </c>
      <c r="B39" s="8" t="s">
        <v>42</v>
      </c>
      <c r="C39" s="5" t="n">
        <v>12.0</v>
      </c>
      <c r="D39" s="5" t="n">
        <v>2.0</v>
      </c>
      <c r="E39" s="6" t="n">
        <f si="0" t="shared"/>
        <v>500.0</v>
      </c>
      <c r="F39" s="5" t="n">
        <v>38.0</v>
      </c>
      <c r="G39" s="5" t="n">
        <v>17.0</v>
      </c>
      <c r="H39" s="6" t="n">
        <f si="1" t="shared"/>
        <v>123.52941176470588</v>
      </c>
      <c r="I39" t="s">
        <v>53</v>
      </c>
    </row>
    <row customHeight="1" ht="20.100000000000001" r="40" spans="1:9" x14ac:dyDescent="0.25">
      <c r="A40" s="12"/>
      <c r="B40" s="8" t="s">
        <v>43</v>
      </c>
      <c r="C40" s="5" t="n">
        <f>C41-C39</f>
        <v>16.0</v>
      </c>
      <c r="D40" s="5" t="n">
        <f>D41-D39</f>
        <v>3.0</v>
      </c>
      <c r="E40" s="6" t="n">
        <f si="0" t="shared"/>
        <v>433.3333333333333</v>
      </c>
      <c r="F40" s="5" t="n">
        <f>F41-F39</f>
        <v>91.0</v>
      </c>
      <c r="G40" s="5" t="n">
        <f>G41-G39</f>
        <v>28.0</v>
      </c>
      <c r="H40" s="6" t="n">
        <f si="1" t="shared"/>
        <v>225.0</v>
      </c>
      <c r="I40" t="s">
        <v>53</v>
      </c>
    </row>
    <row customHeight="1" ht="20.100000000000001" r="41" spans="1:9" x14ac:dyDescent="0.25">
      <c r="A41" s="12"/>
      <c r="B41" s="7" t="s">
        <v>44</v>
      </c>
      <c r="C41" s="5" t="n">
        <v>28.0</v>
      </c>
      <c r="D41" s="5" t="n">
        <v>5.0</v>
      </c>
      <c r="E41" s="6" t="n">
        <f si="0" t="shared"/>
        <v>459.99999999999994</v>
      </c>
      <c r="F41" s="5" t="n">
        <v>129.0</v>
      </c>
      <c r="G41" s="5" t="n">
        <v>45.0</v>
      </c>
      <c r="H41" s="6" t="n">
        <f si="1" t="shared"/>
        <v>186.66666666666666</v>
      </c>
      <c r="I41" t="s">
        <v>53</v>
      </c>
    </row>
    <row r="42" spans="1:9" x14ac:dyDescent="0.25">
      <c r="A42" s="9"/>
      <c r="B42" s="4" t="s">
        <v>45</v>
      </c>
      <c r="C42" s="5" t="n">
        <v>1224.0</v>
      </c>
      <c r="D42" s="5" t="n">
        <v>81.0</v>
      </c>
      <c r="E42" s="6" t="n">
        <f si="0" t="shared"/>
        <v>1411.111111111111</v>
      </c>
      <c r="F42" s="5" t="n">
        <v>1756.0</v>
      </c>
      <c r="G42" s="5" t="n">
        <v>373.0</v>
      </c>
      <c r="H42" s="6" t="n">
        <f si="1" t="shared"/>
        <v>370.77747989276133</v>
      </c>
      <c r="I42" t="s">
        <v>53</v>
      </c>
    </row>
    <row r="43" spans="1:9" x14ac:dyDescent="0.25">
      <c r="A43" s="10"/>
      <c r="B43" s="4" t="s">
        <v>46</v>
      </c>
      <c r="C43" s="5" t="n">
        <f>C20+C24+C33+C38+C41+C42</f>
        <v>830184.0</v>
      </c>
      <c r="D43" s="5" t="n">
        <f>D20+D24+D33+D38+D41+D42</f>
        <v>40676.0</v>
      </c>
      <c r="E43" s="6" t="n">
        <f si="0" t="shared"/>
        <v>1940.9676467695938</v>
      </c>
      <c r="F43" s="5" t="n">
        <f>F20+F24+F33+F38+F41+F42</f>
        <v>2915884.0</v>
      </c>
      <c r="G43" s="5" t="n">
        <f>G20+G24+G33+G38+G41+G42</f>
        <v>170052.0</v>
      </c>
      <c r="H43" s="6" t="n">
        <f si="1" t="shared"/>
        <v>1614.7013854585655</v>
      </c>
      <c r="I43" t="s">
        <v>53</v>
      </c>
    </row>
  </sheetData>
  <mergeCells count="7">
    <mergeCell ref="A39:A41"/>
    <mergeCell ref="A1:H1"/>
    <mergeCell ref="A2:B2"/>
    <mergeCell ref="A3:A20"/>
    <mergeCell ref="A21:A24"/>
    <mergeCell ref="A25:A33"/>
    <mergeCell ref="A34:A38"/>
  </mergeCells>
  <phoneticPr fontId="7" type="noConversion"/>
  <printOptions horizontalCentered="1"/>
  <pageMargins bottom="0.35433070866141736" footer="0.31496062992125984" header="0.31496062992125984" left="0.31496062992125984" right="0.35433070866141736" top="0.4"/>
  <pageSetup orientation="portrait" paperSize="9" r:id="rId1" scale="90"/>
  <ignoredErrors>
    <ignoredError formula="1" sqref="E19 E23 E32 E37 E40 E43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出國按目的地</vt:lpstr>
      <vt:lpstr>出國按目的地!Print_Area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2018-08-16T05:50:32Z</dcterms:created>
  <dc:creator>demi</dc:creator>
  <cp:lastModifiedBy>EndSound</cp:lastModifiedBy>
  <cp:lastPrinted>2018-08-24T11:06:16Z</cp:lastPrinted>
  <dcterms:modified xsi:type="dcterms:W3CDTF">2018-08-31T03:24:12Z</dcterms:modified>
</cp:coreProperties>
</file>