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<sst xmlns="http://schemas.openxmlformats.org/spreadsheetml/2006/main" count="95" uniqueCount="54">
  <si>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</si>
  <si>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</si>
  <si>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</si>
  <si>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</si>
  <si>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</si>
  <si>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</si>
  <si>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</si>
  <si>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</si>
  <si>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</si>
  <si>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</si>
  <si>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</si>
  <si>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</si>
  <si>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</si>
  <si>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</si>
  <si>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</si>
  <si>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</si>
  <si>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</si>
  <si>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</si>
  <si>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</si>
  <si>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</si>
  <si>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</si>
  <si>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</si>
  <si>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</si>
  <si>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</si>
  <si>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</si>
  <si>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</si>
  <si>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</si>
  <si>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</si>
  <si>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</si>
  <si>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</si>
  <si>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</si>
  <si>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</si>
  <si>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</si>
  <si>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</si>
  <si>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</si>
  <si>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</si>
  <si>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</si>
  <si>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</si>
  <si>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</si>
  <si>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</si>
  <si>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</si>
  <si>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</si>
  <si>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</si>
  <si>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</si>
  <si>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</si>
  <si>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</si>
  <si>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</si>
  <si>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</si>
  <si>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112年4月及1至4月中華民國國民出國人次及成長率－按目的地分
Table 2-2 Outbound Departures of Nationals of the Republic
of China by Destination, April &amp; January-April,2023</t>
  </si>
  <si>
    <t>112年4月
April, 2023</t>
  </si>
  <si>
    <t>111年4月
April, 2022</t>
  </si>
  <si>
    <t>112年1-4月
Jan.-Apr., 2023</t>
  </si>
  <si>
    <t>111年1-4月
Jan.-Apr.,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</si>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</sst>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50513.0</v>
      </c>
      <c r="D3" s="5" t="n">
        <v>1219.0</v>
      </c>
      <c r="E3" s="6" t="n">
        <f>IF(D3=0,0,((C3/D3)-1)*100)</f>
        <v>4043.806398687449</v>
      </c>
      <c r="F3" s="5" t="n">
        <v>199715.0</v>
      </c>
      <c r="G3" s="5" t="n">
        <v>3636.0</v>
      </c>
      <c r="H3" s="6" t="n">
        <f>IF(G3=0,0,((F3/G3)-1)*100)</f>
        <v>5392.711771177117</v>
      </c>
      <c r="I3" t="s">
        <v>53</v>
      </c>
    </row>
    <row r="4" spans="1:9" x14ac:dyDescent="0.25">
      <c r="A4" s="16"/>
      <c r="B4" s="4" t="s">
        <v>4</v>
      </c>
      <c r="C4" s="5" t="n">
        <v>17058.0</v>
      </c>
      <c r="D4" s="5" t="n">
        <v>789.0</v>
      </c>
      <c r="E4" s="6" t="n">
        <f ref="E4:E43" si="0" t="shared">IF(D4=0,0,((C4/D4)-1)*100)</f>
        <v>2061.977186311787</v>
      </c>
      <c r="F4" s="5" t="n">
        <v>52028.0</v>
      </c>
      <c r="G4" s="5" t="n">
        <v>2179.0</v>
      </c>
      <c r="H4" s="6" t="n">
        <f ref="H4:H43" si="1" t="shared">IF(G4=0,0,((F4/G4)-1)*100)</f>
        <v>2287.7007801743916</v>
      </c>
      <c r="I4" t="s">
        <v>53</v>
      </c>
    </row>
    <row r="5" spans="1:9" x14ac:dyDescent="0.25">
      <c r="A5" s="16"/>
      <c r="B5" s="4" t="s">
        <v>5</v>
      </c>
      <c r="C5" s="5" t="n">
        <v>118483.0</v>
      </c>
      <c r="D5" s="5" t="n">
        <v>6546.0</v>
      </c>
      <c r="E5" s="6" t="n">
        <f si="0" t="shared"/>
        <v>1710.006110601894</v>
      </c>
      <c r="F5" s="5" t="n">
        <v>277307.0</v>
      </c>
      <c r="G5" s="5" t="n">
        <v>58808.0</v>
      </c>
      <c r="H5" s="6" t="n">
        <f si="1" t="shared"/>
        <v>371.5463882464971</v>
      </c>
      <c r="I5" t="s">
        <v>53</v>
      </c>
    </row>
    <row r="6" spans="1:9" x14ac:dyDescent="0.25">
      <c r="A6" s="16"/>
      <c r="B6" s="4" t="s">
        <v>6</v>
      </c>
      <c r="C6" s="5" t="n">
        <v>293906.0</v>
      </c>
      <c r="D6" s="5" t="n">
        <v>3710.0</v>
      </c>
      <c r="E6" s="6" t="n">
        <f si="0" t="shared"/>
        <v>7821.994609164421</v>
      </c>
      <c r="F6" s="5" t="n">
        <v>1096056.0</v>
      </c>
      <c r="G6" s="5" t="n">
        <v>10282.0</v>
      </c>
      <c r="H6" s="6" t="n">
        <f si="1" t="shared"/>
        <v>10559.949426181678</v>
      </c>
      <c r="I6" t="s">
        <v>53</v>
      </c>
    </row>
    <row r="7" spans="1:9" x14ac:dyDescent="0.25">
      <c r="A7" s="16"/>
      <c r="B7" s="4" t="s">
        <v>7</v>
      </c>
      <c r="C7" s="5" t="n">
        <v>77069.0</v>
      </c>
      <c r="D7" s="5" t="n">
        <v>851.0</v>
      </c>
      <c r="E7" s="6" t="n">
        <f si="0" t="shared"/>
        <v>8956.286721504111</v>
      </c>
      <c r="F7" s="5" t="n">
        <v>244378.0</v>
      </c>
      <c r="G7" s="5" t="n">
        <v>3680.0</v>
      </c>
      <c r="H7" s="6" t="n">
        <f si="1" t="shared"/>
        <v>6540.706521739131</v>
      </c>
      <c r="I7" t="s">
        <v>53</v>
      </c>
    </row>
    <row r="8" spans="1:9" x14ac:dyDescent="0.25">
      <c r="A8" s="16"/>
      <c r="B8" s="4" t="s">
        <v>8</v>
      </c>
      <c r="C8" s="5" t="n">
        <v>22249.0</v>
      </c>
      <c r="D8" s="5" t="n">
        <v>2633.0</v>
      </c>
      <c r="E8" s="6" t="n">
        <f si="0" t="shared"/>
        <v>745.0056969236613</v>
      </c>
      <c r="F8" s="5" t="n">
        <v>100725.0</v>
      </c>
      <c r="G8" s="5" t="n">
        <v>9656.0</v>
      </c>
      <c r="H8" s="6" t="n">
        <f si="1" t="shared"/>
        <v>943.1338028169014</v>
      </c>
      <c r="I8" t="s">
        <v>53</v>
      </c>
    </row>
    <row r="9" spans="1:9" x14ac:dyDescent="0.25">
      <c r="A9" s="16"/>
      <c r="B9" s="4" t="s">
        <v>9</v>
      </c>
      <c r="C9" s="5" t="n">
        <v>15768.0</v>
      </c>
      <c r="D9" s="5" t="n">
        <v>661.0</v>
      </c>
      <c r="E9" s="6" t="n">
        <f si="0" t="shared"/>
        <v>2285.4765506807867</v>
      </c>
      <c r="F9" s="5" t="n">
        <v>59739.0</v>
      </c>
      <c r="G9" s="5" t="n">
        <v>1506.0</v>
      </c>
      <c r="H9" s="6" t="n">
        <f si="1" t="shared"/>
        <v>3866.7330677290834</v>
      </c>
      <c r="I9" t="s">
        <v>53</v>
      </c>
    </row>
    <row r="10" spans="1:9" x14ac:dyDescent="0.25">
      <c r="A10" s="16"/>
      <c r="B10" s="4" t="s">
        <v>10</v>
      </c>
      <c r="C10" s="5" t="n">
        <v>58832.0</v>
      </c>
      <c r="D10" s="5" t="n">
        <v>1429.0</v>
      </c>
      <c r="E10" s="6" t="n">
        <f si="0" t="shared"/>
        <v>4017.004898530441</v>
      </c>
      <c r="F10" s="5" t="n">
        <v>210283.0</v>
      </c>
      <c r="G10" s="5" t="n">
        <v>5011.0</v>
      </c>
      <c r="H10" s="6" t="n">
        <f si="1" t="shared"/>
        <v>4096.427858710836</v>
      </c>
      <c r="I10" t="s">
        <v>53</v>
      </c>
    </row>
    <row r="11" spans="1:9" x14ac:dyDescent="0.25">
      <c r="A11" s="16"/>
      <c r="B11" s="4" t="s">
        <v>11</v>
      </c>
      <c r="C11" s="5" t="n">
        <v>14713.0</v>
      </c>
      <c r="D11" s="5" t="n">
        <v>1200.0</v>
      </c>
      <c r="E11" s="6" t="n">
        <f si="0" t="shared"/>
        <v>1126.0833333333335</v>
      </c>
      <c r="F11" s="5" t="n">
        <v>61183.0</v>
      </c>
      <c r="G11" s="5" t="n">
        <v>2385.0</v>
      </c>
      <c r="H11" s="6" t="n">
        <f si="1" t="shared"/>
        <v>2465.3249475890984</v>
      </c>
      <c r="I11" t="s">
        <v>53</v>
      </c>
    </row>
    <row r="12" spans="1:9" x14ac:dyDescent="0.25">
      <c r="A12" s="16"/>
      <c r="B12" s="4" t="s">
        <v>12</v>
      </c>
      <c r="C12" s="5" t="n">
        <v>7540.0</v>
      </c>
      <c r="D12" s="5" t="n">
        <v>525.0</v>
      </c>
      <c r="E12" s="6" t="n">
        <f si="0" t="shared"/>
        <v>1336.1904761904761</v>
      </c>
      <c r="F12" s="5" t="n">
        <v>34396.0</v>
      </c>
      <c r="G12" s="5" t="n">
        <v>1838.0</v>
      </c>
      <c r="H12" s="6" t="n">
        <f si="1" t="shared"/>
        <v>1771.3819368879217</v>
      </c>
      <c r="I12" t="s">
        <v>53</v>
      </c>
    </row>
    <row r="13" spans="1:9" x14ac:dyDescent="0.25">
      <c r="A13" s="16"/>
      <c r="B13" s="4" t="s">
        <v>13</v>
      </c>
      <c r="C13" s="5" t="n">
        <v>358.0</v>
      </c>
      <c r="D13" s="5" t="n">
        <v>1.0</v>
      </c>
      <c r="E13" s="6" t="n">
        <f si="0" t="shared"/>
        <v>35700.0</v>
      </c>
      <c r="F13" s="5" t="n">
        <v>1569.0</v>
      </c>
      <c r="G13" s="5" t="n">
        <v>15.0</v>
      </c>
      <c r="H13" s="6" t="n">
        <f si="1" t="shared"/>
        <v>10360.0</v>
      </c>
      <c r="I13" t="s">
        <v>53</v>
      </c>
    </row>
    <row r="14" spans="1:9" x14ac:dyDescent="0.25">
      <c r="A14" s="16"/>
      <c r="B14" s="4" t="s">
        <v>14</v>
      </c>
      <c r="C14" s="5" t="n">
        <v>60534.0</v>
      </c>
      <c r="D14" s="5" t="n">
        <v>4526.0</v>
      </c>
      <c r="E14" s="6" t="n">
        <f si="0" t="shared"/>
        <v>1237.4723817940787</v>
      </c>
      <c r="F14" s="5" t="n">
        <v>205581.0</v>
      </c>
      <c r="G14" s="5" t="n">
        <v>14373.0</v>
      </c>
      <c r="H14" s="6" t="n">
        <f si="1" t="shared"/>
        <v>1330.3276977666458</v>
      </c>
      <c r="I14" t="s">
        <v>53</v>
      </c>
    </row>
    <row r="15" spans="1:9" x14ac:dyDescent="0.25">
      <c r="A15" s="16"/>
      <c r="B15" s="4" t="s">
        <v>15</v>
      </c>
      <c r="C15" s="5" t="n">
        <v>673.0</v>
      </c>
      <c r="D15" s="5" t="n">
        <v>125.0</v>
      </c>
      <c r="E15" s="6" t="n">
        <f si="0" t="shared"/>
        <v>438.40000000000003</v>
      </c>
      <c r="F15" s="5" t="n">
        <v>3022.0</v>
      </c>
      <c r="G15" s="5" t="n">
        <v>349.0</v>
      </c>
      <c r="H15" s="6" t="n">
        <f si="1" t="shared"/>
        <v>765.9025787965616</v>
      </c>
      <c r="I15" t="s">
        <v>53</v>
      </c>
    </row>
    <row r="16" spans="1:9" x14ac:dyDescent="0.25">
      <c r="A16" s="16"/>
      <c r="B16" s="4" t="s">
        <v>16</v>
      </c>
      <c r="C16" s="5" t="n">
        <v>3789.0</v>
      </c>
      <c r="D16" s="5" t="n">
        <v>1168.0</v>
      </c>
      <c r="E16" s="6" t="n">
        <f si="0" t="shared"/>
        <v>224.40068493150687</v>
      </c>
      <c r="F16" s="5" t="n">
        <v>13835.0</v>
      </c>
      <c r="G16" s="5" t="n">
        <v>3825.0</v>
      </c>
      <c r="H16" s="6" t="n">
        <f si="1" t="shared"/>
        <v>261.69934640522877</v>
      </c>
      <c r="I16" t="s">
        <v>53</v>
      </c>
    </row>
    <row r="17" spans="1:9" x14ac:dyDescent="0.25">
      <c r="A17" s="16"/>
      <c r="B17" s="4" t="s">
        <v>17</v>
      </c>
      <c r="C17" s="5" t="n">
        <v>7810.0</v>
      </c>
      <c r="D17" s="5" t="n">
        <v>966.0</v>
      </c>
      <c r="E17" s="6" t="n">
        <f si="0" t="shared"/>
        <v>708.4886128364388</v>
      </c>
      <c r="F17" s="5" t="n">
        <v>30938.0</v>
      </c>
      <c r="G17" s="5" t="n">
        <v>4044.0</v>
      </c>
      <c r="H17" s="6" t="n">
        <f si="1" t="shared"/>
        <v>665.0346191889219</v>
      </c>
      <c r="I17" t="s">
        <v>53</v>
      </c>
    </row>
    <row r="18" spans="1:9" x14ac:dyDescent="0.25">
      <c r="A18" s="16"/>
      <c r="B18" s="4" t="s">
        <v>18</v>
      </c>
      <c r="C18" s="5" t="n">
        <v>5682.0</v>
      </c>
      <c r="D18" s="5" t="n">
        <v>1283.0</v>
      </c>
      <c r="E18" s="6" t="n">
        <f si="0" t="shared"/>
        <v>342.86827747466873</v>
      </c>
      <c r="F18" s="5" t="n">
        <v>24238.0</v>
      </c>
      <c r="G18" s="5" t="n">
        <v>4471.0</v>
      </c>
      <c r="H18" s="6" t="n">
        <f si="1" t="shared"/>
        <v>442.11585774994404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375.0</v>
      </c>
      <c r="D19" s="5" t="n">
        <f>D20-D3-D4-D5-D6-D7-D8-D9-D10-D11-D12-D13-D14-D15-D16-D17-D18</f>
        <v>24.0</v>
      </c>
      <c r="E19" s="6" t="n">
        <f si="0" t="shared"/>
        <v>1462.5</v>
      </c>
      <c r="F19" s="5" t="n">
        <f>F20-F3-F4-F5-F6-F7-F8-F9-F10-F11-F12-F13-F14-F15-F16-F17-F18</f>
        <v>720.0</v>
      </c>
      <c r="G19" s="5" t="n">
        <f>G20-G3-G4-G5-G6-G7-G8-G9-G10-G11-G12-G13-G14-G15-G16-G17-G18</f>
        <v>180.0</v>
      </c>
      <c r="H19" s="6" t="n">
        <f si="1" t="shared"/>
        <v>300.0</v>
      </c>
      <c r="I19" t="s">
        <v>53</v>
      </c>
    </row>
    <row r="20" spans="1:9" x14ac:dyDescent="0.25">
      <c r="A20" s="17"/>
      <c r="B20" s="4" t="s">
        <v>20</v>
      </c>
      <c r="C20" s="5" t="n">
        <v>755352.0</v>
      </c>
      <c r="D20" s="5" t="n">
        <v>27656.0</v>
      </c>
      <c r="E20" s="6" t="n">
        <f si="0" t="shared"/>
        <v>2631.2409603702636</v>
      </c>
      <c r="F20" s="5" t="n">
        <v>2615713.0</v>
      </c>
      <c r="G20" s="5" t="n">
        <v>126238.0</v>
      </c>
      <c r="H20" s="6" t="n">
        <f si="1" t="shared"/>
        <v>1972.0488284034918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32719.0</v>
      </c>
      <c r="D21" s="5" t="n">
        <v>8919.0</v>
      </c>
      <c r="E21" s="6" t="n">
        <f si="0" t="shared"/>
        <v>266.8460589752214</v>
      </c>
      <c r="F21" s="5" t="n">
        <v>137121.0</v>
      </c>
      <c r="G21" s="5" t="n">
        <v>31731.0</v>
      </c>
      <c r="H21" s="6" t="n">
        <f si="1" t="shared"/>
        <v>332.13576628533616</v>
      </c>
      <c r="I21" t="s">
        <v>53</v>
      </c>
    </row>
    <row r="22" spans="1:9" x14ac:dyDescent="0.25">
      <c r="A22" s="16"/>
      <c r="B22" s="4" t="s">
        <v>23</v>
      </c>
      <c r="C22" s="5" t="n">
        <v>6111.0</v>
      </c>
      <c r="D22" s="5" t="n">
        <v>1662.0</v>
      </c>
      <c r="E22" s="6" t="n">
        <f si="0" t="shared"/>
        <v>267.68953068592054</v>
      </c>
      <c r="F22" s="5" t="n">
        <v>24625.0</v>
      </c>
      <c r="G22" s="5" t="n">
        <v>3825.0</v>
      </c>
      <c r="H22" s="6" t="n">
        <f si="1" t="shared"/>
        <v>543.7908496732026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2.0</v>
      </c>
      <c r="D23" s="5" t="n">
        <f>D24-D21-D22</f>
        <v>9.0</v>
      </c>
      <c r="E23" s="6" t="n">
        <f si="0" t="shared"/>
        <v>-77.77777777777779</v>
      </c>
      <c r="F23" s="5" t="n">
        <f>F24-F21-F22</f>
        <v>65.0</v>
      </c>
      <c r="G23" s="5" t="n">
        <f>G24-G21-G22</f>
        <v>47.0</v>
      </c>
      <c r="H23" s="6" t="n">
        <f si="1" t="shared"/>
        <v>38.29787234042554</v>
      </c>
      <c r="I23" t="s">
        <v>53</v>
      </c>
    </row>
    <row r="24" spans="1:9" x14ac:dyDescent="0.25">
      <c r="A24" s="17"/>
      <c r="B24" s="4" t="s">
        <v>25</v>
      </c>
      <c r="C24" s="5" t="n">
        <v>38832.0</v>
      </c>
      <c r="D24" s="5" t="n">
        <v>10590.0</v>
      </c>
      <c r="E24" s="6" t="n">
        <f si="0" t="shared"/>
        <v>266.685552407932</v>
      </c>
      <c r="F24" s="5" t="n">
        <v>161811.0</v>
      </c>
      <c r="G24" s="5" t="n">
        <v>35603.0</v>
      </c>
      <c r="H24" s="6" t="n">
        <f si="1" t="shared"/>
        <v>354.4869814341488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4747.0</v>
      </c>
      <c r="D25" s="5" t="n">
        <v>154.0</v>
      </c>
      <c r="E25" s="6" t="n">
        <f si="0" t="shared"/>
        <v>2982.4675324675327</v>
      </c>
      <c r="F25" s="5" t="n">
        <v>18607.0</v>
      </c>
      <c r="G25" s="5" t="n">
        <v>681.0</v>
      </c>
      <c r="H25" s="6" t="n">
        <f si="1" t="shared"/>
        <v>2632.3054331864905</v>
      </c>
      <c r="I25" t="s">
        <v>53</v>
      </c>
    </row>
    <row r="26" spans="1:9" x14ac:dyDescent="0.25">
      <c r="A26" s="16"/>
      <c r="B26" s="4" t="s">
        <v>28</v>
      </c>
      <c r="C26" s="5" t="n">
        <v>4706.0</v>
      </c>
      <c r="D26" s="5" t="n">
        <v>338.0</v>
      </c>
      <c r="E26" s="6" t="n">
        <f si="0" t="shared"/>
        <v>1292.3076923076924</v>
      </c>
      <c r="F26" s="5" t="n">
        <v>21049.0</v>
      </c>
      <c r="G26" s="5" t="n">
        <v>1149.0</v>
      </c>
      <c r="H26" s="6" t="n">
        <f si="1" t="shared"/>
        <v>1731.940818102698</v>
      </c>
      <c r="I26" t="s">
        <v>53</v>
      </c>
    </row>
    <row r="27" spans="1:9" x14ac:dyDescent="0.25">
      <c r="A27" s="16"/>
      <c r="B27" s="4" t="s">
        <v>29</v>
      </c>
      <c r="C27" s="5" t="n">
        <v>3540.0</v>
      </c>
      <c r="D27" s="5" t="n">
        <v>11.0</v>
      </c>
      <c r="E27" s="6" t="n">
        <f si="0" t="shared"/>
        <v>32081.81818181818</v>
      </c>
      <c r="F27" s="5" t="n">
        <v>9464.0</v>
      </c>
      <c r="G27" s="5" t="n">
        <v>39.0</v>
      </c>
      <c r="H27" s="6" t="n">
        <f si="1" t="shared"/>
        <v>24166.666666666664</v>
      </c>
      <c r="I27" t="s">
        <v>53</v>
      </c>
    </row>
    <row r="28" spans="1:9" x14ac:dyDescent="0.25">
      <c r="A28" s="16"/>
      <c r="B28" s="4" t="s">
        <v>30</v>
      </c>
      <c r="C28" s="5" t="n">
        <v>2445.0</v>
      </c>
      <c r="D28" s="5" t="n">
        <v>231.0</v>
      </c>
      <c r="E28" s="6" t="n">
        <f si="0" t="shared"/>
        <v>958.4415584415584</v>
      </c>
      <c r="F28" s="5" t="n">
        <v>7434.0</v>
      </c>
      <c r="G28" s="5" t="n">
        <v>688.0</v>
      </c>
      <c r="H28" s="6" t="n">
        <f si="1" t="shared"/>
        <v>980.5232558139535</v>
      </c>
      <c r="I28" t="s">
        <v>53</v>
      </c>
    </row>
    <row r="29" spans="1:9" x14ac:dyDescent="0.25">
      <c r="A29" s="16"/>
      <c r="B29" s="4" t="s">
        <v>31</v>
      </c>
      <c r="C29" s="5" t="n">
        <v>10.0</v>
      </c>
      <c r="D29" s="5" t="n">
        <v>4.0</v>
      </c>
      <c r="E29" s="6" t="n">
        <f si="0" t="shared"/>
        <v>150.0</v>
      </c>
      <c r="F29" s="5" t="n">
        <v>51.0</v>
      </c>
      <c r="G29" s="5" t="n">
        <v>27.0</v>
      </c>
      <c r="H29" s="6" t="n">
        <f si="1" t="shared"/>
        <v>88.88888888888889</v>
      </c>
      <c r="I29" t="s">
        <v>53</v>
      </c>
    </row>
    <row r="30" spans="1:9" x14ac:dyDescent="0.25">
      <c r="A30" s="16"/>
      <c r="B30" s="4" t="s">
        <v>32</v>
      </c>
      <c r="C30" s="5" t="n">
        <v>2140.0</v>
      </c>
      <c r="D30" s="5" t="n">
        <v>397.0</v>
      </c>
      <c r="E30" s="6" t="n">
        <f si="0" t="shared"/>
        <v>439.0428211586902</v>
      </c>
      <c r="F30" s="5" t="n">
        <v>7730.0</v>
      </c>
      <c r="G30" s="5" t="n">
        <v>1086.0</v>
      </c>
      <c r="H30" s="6" t="n">
        <f si="1" t="shared"/>
        <v>611.7863720073665</v>
      </c>
      <c r="I30" t="s">
        <v>53</v>
      </c>
    </row>
    <row r="31" spans="1:9" x14ac:dyDescent="0.25">
      <c r="A31" s="16"/>
      <c r="B31" s="4" t="s">
        <v>33</v>
      </c>
      <c r="C31" s="5" t="n">
        <v>3898.0</v>
      </c>
      <c r="D31" s="5" t="n">
        <v>37.0</v>
      </c>
      <c r="E31" s="6" t="n">
        <f si="0" t="shared"/>
        <v>10435.135135135135</v>
      </c>
      <c r="F31" s="5" t="n">
        <v>14284.0</v>
      </c>
      <c r="G31" s="5" t="n">
        <v>67.0</v>
      </c>
      <c r="H31" s="6" t="n">
        <f si="1" t="shared"/>
        <v>21219.402985074626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138.0</v>
      </c>
      <c r="D32" s="5" t="n">
        <f>D33-D25-D26-D27-D28-D29-D30-D31</f>
        <v>46.0</v>
      </c>
      <c r="E32" s="6" t="n">
        <f si="0" t="shared"/>
        <v>200.0</v>
      </c>
      <c r="F32" s="5" t="n">
        <f>F33-F25-F26-F27-F28-F29-F30-F31</f>
        <v>558.0</v>
      </c>
      <c r="G32" s="5" t="n">
        <f>G33-G25-G26-G27-G28-G29-G30-G31</f>
        <v>173.0</v>
      </c>
      <c r="H32" s="6" t="n">
        <f si="1" t="shared"/>
        <v>222.54335260115607</v>
      </c>
      <c r="I32" t="s">
        <v>53</v>
      </c>
    </row>
    <row r="33" spans="1:9" x14ac:dyDescent="0.25">
      <c r="A33" s="17"/>
      <c r="B33" s="4" t="s">
        <v>35</v>
      </c>
      <c r="C33" s="5" t="n">
        <v>21624.0</v>
      </c>
      <c r="D33" s="5" t="n">
        <v>1218.0</v>
      </c>
      <c r="E33" s="6" t="n">
        <f si="0" t="shared"/>
        <v>1675.3694581280786</v>
      </c>
      <c r="F33" s="5" t="n">
        <v>79177.0</v>
      </c>
      <c r="G33" s="5" t="n">
        <v>3910.0</v>
      </c>
      <c r="H33" s="6" t="n">
        <f si="1" t="shared"/>
        <v>1924.987212276215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9362.0</v>
      </c>
      <c r="D34" s="5" t="n">
        <v>906.0</v>
      </c>
      <c r="E34" s="6" t="n">
        <f si="0" t="shared"/>
        <v>933.3333333333334</v>
      </c>
      <c r="F34" s="5" t="n">
        <v>43934.0</v>
      </c>
      <c r="G34" s="5" t="n">
        <v>3282.0</v>
      </c>
      <c r="H34" s="6" t="n">
        <f si="1" t="shared"/>
        <v>1238.6349786715418</v>
      </c>
      <c r="I34" t="s">
        <v>53</v>
      </c>
    </row>
    <row r="35" spans="1:9" x14ac:dyDescent="0.25">
      <c r="A35" s="16"/>
      <c r="B35" s="4" t="s">
        <v>38</v>
      </c>
      <c r="C35" s="5" t="n">
        <v>2879.0</v>
      </c>
      <c r="D35" s="5" t="n">
        <v>147.0</v>
      </c>
      <c r="E35" s="6" t="n">
        <f si="0" t="shared"/>
        <v>1858.503401360544</v>
      </c>
      <c r="F35" s="5" t="n">
        <v>9732.0</v>
      </c>
      <c r="G35" s="5" t="n">
        <v>452.0</v>
      </c>
      <c r="H35" s="6" t="n">
        <f si="1" t="shared"/>
        <v>2053.097345132743</v>
      </c>
      <c r="I35" t="s">
        <v>53</v>
      </c>
    </row>
    <row r="36" spans="1:9" x14ac:dyDescent="0.25">
      <c r="A36" s="16"/>
      <c r="B36" s="4" t="s">
        <v>47</v>
      </c>
      <c r="C36" s="5" t="n">
        <v>869.0</v>
      </c>
      <c r="D36" s="5" t="n">
        <v>69.0</v>
      </c>
      <c r="E36" s="6" t="n">
        <f si="0" t="shared"/>
        <v>1159.4202898550725</v>
      </c>
      <c r="F36" s="5" t="n">
        <v>3605.0</v>
      </c>
      <c r="G36" s="5" t="n">
        <v>125.0</v>
      </c>
      <c r="H36" s="6" t="n">
        <f si="1" t="shared"/>
        <v>2784.0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14.0</v>
      </c>
      <c r="D37" s="5" t="n">
        <f>D38-D34-D35-D36</f>
        <v>4.0</v>
      </c>
      <c r="E37" s="6" t="n">
        <f si="0" t="shared"/>
        <v>250.0</v>
      </c>
      <c r="F37" s="5" t="n">
        <f>F38-F34-F35-F36</f>
        <v>27.0</v>
      </c>
      <c r="G37" s="5" t="n">
        <f>G38-G34-G35-G36</f>
        <v>24.0</v>
      </c>
      <c r="H37" s="6" t="n">
        <f si="1" t="shared"/>
        <v>12.5</v>
      </c>
      <c r="I37" t="s">
        <v>53</v>
      </c>
    </row>
    <row r="38" spans="1:9" x14ac:dyDescent="0.25">
      <c r="A38" s="16"/>
      <c r="B38" s="7" t="s">
        <v>40</v>
      </c>
      <c r="C38" s="5" t="n">
        <v>13124.0</v>
      </c>
      <c r="D38" s="5" t="n">
        <v>1126.0</v>
      </c>
      <c r="E38" s="6" t="n">
        <f si="0" t="shared"/>
        <v>1065.5417406749557</v>
      </c>
      <c r="F38" s="5" t="n">
        <v>57298.0</v>
      </c>
      <c r="G38" s="5" t="n">
        <v>3883.0</v>
      </c>
      <c r="H38" s="6" t="n">
        <f si="1" t="shared"/>
        <v>1375.6116404841616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12.0</v>
      </c>
      <c r="D39" s="5" t="n">
        <v>2.0</v>
      </c>
      <c r="E39" s="6" t="n">
        <f si="0" t="shared"/>
        <v>500.0</v>
      </c>
      <c r="F39" s="5" t="n">
        <v>38.0</v>
      </c>
      <c r="G39" s="5" t="n">
        <v>17.0</v>
      </c>
      <c r="H39" s="6" t="n">
        <f si="1" t="shared"/>
        <v>123.52941176470588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16.0</v>
      </c>
      <c r="D40" s="5" t="n">
        <f>D41-D39</f>
        <v>3.0</v>
      </c>
      <c r="E40" s="6" t="n">
        <f si="0" t="shared"/>
        <v>433.3333333333333</v>
      </c>
      <c r="F40" s="5" t="n">
        <f>F41-F39</f>
        <v>91.0</v>
      </c>
      <c r="G40" s="5" t="n">
        <f>G41-G39</f>
        <v>28.0</v>
      </c>
      <c r="H40" s="6" t="n">
        <f si="1" t="shared"/>
        <v>225.0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28.0</v>
      </c>
      <c r="D41" s="5" t="n">
        <v>5.0</v>
      </c>
      <c r="E41" s="6" t="n">
        <f si="0" t="shared"/>
        <v>459.99999999999994</v>
      </c>
      <c r="F41" s="5" t="n">
        <v>129.0</v>
      </c>
      <c r="G41" s="5" t="n">
        <v>45.0</v>
      </c>
      <c r="H41" s="6" t="n">
        <f si="1" t="shared"/>
        <v>186.66666666666666</v>
      </c>
      <c r="I41" t="s">
        <v>53</v>
      </c>
    </row>
    <row r="42" spans="1:9" x14ac:dyDescent="0.25">
      <c r="A42" s="9"/>
      <c r="B42" s="4" t="s">
        <v>45</v>
      </c>
      <c r="C42" s="5" t="n">
        <v>1224.0</v>
      </c>
      <c r="D42" s="5" t="n">
        <v>81.0</v>
      </c>
      <c r="E42" s="6" t="n">
        <f si="0" t="shared"/>
        <v>1411.111111111111</v>
      </c>
      <c r="F42" s="5" t="n">
        <v>1756.0</v>
      </c>
      <c r="G42" s="5" t="n">
        <v>373.0</v>
      </c>
      <c r="H42" s="6" t="n">
        <f si="1" t="shared"/>
        <v>370.77747989276133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830184.0</v>
      </c>
      <c r="D43" s="5" t="n">
        <f>D20+D24+D33+D38+D41+D42</f>
        <v>40676.0</v>
      </c>
      <c r="E43" s="6" t="n">
        <f si="0" t="shared"/>
        <v>1940.9676467695938</v>
      </c>
      <c r="F43" s="5" t="n">
        <f>F20+F24+F33+F38+F41+F42</f>
        <v>2915884.0</v>
      </c>
      <c r="G43" s="5" t="n">
        <f>G20+G24+G33+G38+G41+G42</f>
        <v>170052.0</v>
      </c>
      <c r="H43" s="6" t="n">
        <f si="1" t="shared"/>
        <v>1614.7013854585655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