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4月來臺旅客人次及成長率－按國籍分
Table 1-3 Visitor Arrivals by Nationality,
 January-April, 2023</t>
  </si>
  <si>
    <t>112年1至4月
Jan.-April., 2023</t>
  </si>
  <si>
    <t>111年1至4月
Jan.-April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87633.0</v>
      </c>
      <c r="E3" s="4" t="n">
        <v>4987.0</v>
      </c>
      <c r="F3" s="5" t="n">
        <f>IF(E3=0,"-",(D3-E3)/E3*100)</f>
        <v>3662.44235011028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06881.0</v>
      </c>
      <c r="E4" s="4" t="n">
        <v>1464.0</v>
      </c>
      <c r="F4" s="5" t="n">
        <f ref="F4:F46" si="0" t="shared">IF(E4=0,"-",(D4-E4)/E4*100)</f>
        <v>14031.21584699453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0706.0</v>
      </c>
      <c r="E5" s="4" t="n">
        <v>1180.0</v>
      </c>
      <c r="F5" s="5" t="n">
        <f si="0" t="shared"/>
        <v>807.288135593220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4281.0</v>
      </c>
      <c r="E6" s="4" t="n">
        <v>250.0</v>
      </c>
      <c r="F6" s="5" t="n">
        <f si="0" t="shared"/>
        <v>1612.399999999999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48806.0</v>
      </c>
      <c r="E7" s="4" t="n">
        <v>2901.0</v>
      </c>
      <c r="F7" s="5" t="n">
        <f si="0" t="shared"/>
        <v>5029.4725956566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14265.0</v>
      </c>
      <c r="E8" s="4" t="n">
        <v>1136.0</v>
      </c>
      <c r="F8" s="5" t="n">
        <f si="0" t="shared"/>
        <v>9958.53873239436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60719.0</v>
      </c>
      <c r="E9" s="4" t="n">
        <v>10952.0</v>
      </c>
      <c r="F9" s="5" t="n">
        <f si="0" t="shared"/>
        <v>454.410153396639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92764.0</v>
      </c>
      <c r="E10" s="4" t="n">
        <v>5714.0</v>
      </c>
      <c r="F10" s="5" t="n">
        <f si="0" t="shared"/>
        <v>1523.451172558627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29315.0</v>
      </c>
      <c r="E11" s="4" t="n">
        <v>7068.0</v>
      </c>
      <c r="F11" s="5" t="n">
        <f si="0" t="shared"/>
        <v>1729.5840407470287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31378.0</v>
      </c>
      <c r="E12" s="4" t="n">
        <v>11135.0</v>
      </c>
      <c r="F12" s="5" t="n">
        <f si="0" t="shared"/>
        <v>1079.865289627301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5865.0</v>
      </c>
      <c r="E13" s="4" t="n">
        <f>E14-E7-E8-E9-E10-E11-E12</f>
        <v>306.0</v>
      </c>
      <c r="F13" s="5" t="n">
        <f si="0" t="shared"/>
        <v>1816.666666666666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683112.0</v>
      </c>
      <c r="E14" s="4" t="n">
        <v>39212.0</v>
      </c>
      <c r="F14" s="5" t="n">
        <f si="0" t="shared"/>
        <v>1642.099357339590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046.0</v>
      </c>
      <c r="E15" s="4" t="n">
        <f>E16-E3-E4-E5-E6-E14</f>
        <v>254.0</v>
      </c>
      <c r="F15" s="5" t="n">
        <f si="0" t="shared"/>
        <v>705.51181102362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094659.0</v>
      </c>
      <c r="E16" s="4" t="n">
        <v>47347.0</v>
      </c>
      <c r="F16" s="5" t="n">
        <f si="0" t="shared"/>
        <v>2211.992312078906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32397.0</v>
      </c>
      <c r="E17" s="4" t="n">
        <v>579.0</v>
      </c>
      <c r="F17" s="5" t="n">
        <f si="0" t="shared"/>
        <v>5495.33678756476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36894.0</v>
      </c>
      <c r="E18" s="4" t="n">
        <v>3625.0</v>
      </c>
      <c r="F18" s="5" t="n">
        <f si="0" t="shared"/>
        <v>3676.386206896551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862.0</v>
      </c>
      <c r="E19" s="4" t="n">
        <v>95.0</v>
      </c>
      <c r="F19" s="5" t="n">
        <f si="0" t="shared"/>
        <v>807.368421052631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910.0</v>
      </c>
      <c r="E20" s="4" t="n">
        <v>121.0</v>
      </c>
      <c r="F20" s="5" t="n">
        <f si="0" t="shared"/>
        <v>652.066115702479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277.0</v>
      </c>
      <c r="E21" s="4" t="n">
        <v>21.0</v>
      </c>
      <c r="F21" s="5" t="n">
        <f si="0" t="shared"/>
        <v>1219.047619047619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399.0</v>
      </c>
      <c r="E22" s="4" t="n">
        <f>E23-E17-E18-E19-E20-E21</f>
        <v>521.0</v>
      </c>
      <c r="F22" s="5" t="n">
        <f>IF(E22=0,"-",(D22-E22)/E22*100)</f>
        <v>552.399232245681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74739.0</v>
      </c>
      <c r="E23" s="4" t="n">
        <v>4962.0</v>
      </c>
      <c r="F23" s="5" t="n">
        <f si="0" t="shared"/>
        <v>3421.54373236598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071.0</v>
      </c>
      <c r="E24" s="4" t="n">
        <v>283.0</v>
      </c>
      <c r="F24" s="5" t="n">
        <f si="0" t="shared"/>
        <v>631.802120141342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4740.0</v>
      </c>
      <c r="E25" s="4" t="n">
        <v>602.0</v>
      </c>
      <c r="F25" s="5" t="n">
        <f si="0" t="shared"/>
        <v>2348.50498338870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2636.0</v>
      </c>
      <c r="E26" s="4" t="n">
        <v>784.0</v>
      </c>
      <c r="F26" s="5" t="n">
        <f si="0" t="shared"/>
        <v>2787.244897959183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5117.0</v>
      </c>
      <c r="E27" s="4" t="n">
        <v>243.0</v>
      </c>
      <c r="F27" s="5" t="n">
        <f si="0" t="shared"/>
        <v>2005.76131687242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7125.0</v>
      </c>
      <c r="E28" s="4" t="n">
        <v>864.0</v>
      </c>
      <c r="F28" s="5" t="n">
        <f si="0" t="shared"/>
        <v>724.652777777777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2742.0</v>
      </c>
      <c r="E29" s="4" t="n">
        <v>98.0</v>
      </c>
      <c r="F29" s="5" t="n">
        <f si="0" t="shared"/>
        <v>2697.959183673469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3223.0</v>
      </c>
      <c r="E30" s="4" t="n">
        <v>196.0</v>
      </c>
      <c r="F30" s="5" t="n">
        <f si="0" t="shared"/>
        <v>1544.38775510204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5022.0</v>
      </c>
      <c r="E31" s="4" t="n">
        <v>1641.0</v>
      </c>
      <c r="F31" s="5" t="n">
        <f si="0" t="shared"/>
        <v>1424.801950030469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2706.0</v>
      </c>
      <c r="E32" s="4" t="n">
        <v>85.0</v>
      </c>
      <c r="F32" s="5" t="n">
        <f si="0" t="shared"/>
        <v>3083.52941176470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510.0</v>
      </c>
      <c r="E33" s="4" t="n">
        <v>28.0</v>
      </c>
      <c r="F33" s="5" t="n">
        <f si="0" t="shared"/>
        <v>1721.428571428571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2102.0</v>
      </c>
      <c r="E34" s="4" t="n">
        <v>145.0</v>
      </c>
      <c r="F34" s="5" t="n">
        <f si="0" t="shared"/>
        <v>1349.65517241379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9039.0</v>
      </c>
      <c r="E35" s="4" t="n">
        <f>E36-E24-E25-E26-E27-E28-E29-E30-E31-E32-E33-E34</f>
        <v>2329.0</v>
      </c>
      <c r="F35" s="5" t="n">
        <f si="0" t="shared"/>
        <v>717.475311292400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07033.0</v>
      </c>
      <c r="E36" s="4" t="n">
        <v>7298.0</v>
      </c>
      <c r="F36" s="5" t="n">
        <f si="0" t="shared"/>
        <v>1366.607289668402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26463.0</v>
      </c>
      <c r="E37" s="4" t="n">
        <v>343.0</v>
      </c>
      <c r="F37" s="5" t="n">
        <f si="0" t="shared"/>
        <v>7615.160349854227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4906.0</v>
      </c>
      <c r="E38" s="4" t="n">
        <v>78.0</v>
      </c>
      <c r="F38" s="5" t="n">
        <f si="0" t="shared"/>
        <v>6189.74358974359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487.0</v>
      </c>
      <c r="E39" s="4" t="n">
        <f>E40-E37-E38</f>
        <v>99.0</v>
      </c>
      <c r="F39" s="5" t="n">
        <f si="0" t="shared"/>
        <v>391.9191919191919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31856.0</v>
      </c>
      <c r="E40" s="4" t="n">
        <v>520.0</v>
      </c>
      <c r="F40" s="5" t="n">
        <f si="0" t="shared"/>
        <v>6026.15384615384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405.0</v>
      </c>
      <c r="E41" s="4" t="n">
        <v>239.0</v>
      </c>
      <c r="F41" s="5" t="n">
        <f si="0" t="shared"/>
        <v>487.8661087866109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247.0</v>
      </c>
      <c r="E42" s="4" t="n">
        <f>E43-E41</f>
        <v>275.0</v>
      </c>
      <c r="F42" s="5" t="n">
        <f si="0" t="shared"/>
        <v>353.4545454545454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652.0</v>
      </c>
      <c r="E43" s="4" t="n">
        <v>514.0</v>
      </c>
      <c r="F43" s="5" t="n">
        <f si="0" t="shared"/>
        <v>415.953307392996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35.0</v>
      </c>
      <c r="E44" s="4" t="n">
        <v>12.0</v>
      </c>
      <c r="F44" s="5" t="n">
        <f si="0" t="shared"/>
        <v>1858.333333333333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51665.0</v>
      </c>
      <c r="E45" s="4" t="n">
        <v>8338.0</v>
      </c>
      <c r="F45" s="5" t="n">
        <f si="0" t="shared"/>
        <v>2918.28975773566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662839.0</v>
      </c>
      <c r="E46" s="8" t="n">
        <f>E44+E43+E40+E36+E23+E16+E45</f>
        <v>68991.0</v>
      </c>
      <c r="F46" s="5" t="n">
        <f si="0" t="shared"/>
        <v>2310.225971503529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