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<sst xmlns="http://schemas.openxmlformats.org/spreadsheetml/2006/main" count="109" uniqueCount="64">
  <si>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</si>
  <si>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</si>
  <si>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</si>
  <si>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</si>
  <si>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</si>
  <si>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</si>
  <si>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</si>
  <si>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</si>
  <si>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</si>
  <si>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</si>
  <si>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</si>
  <si>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</si>
  <si>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</si>
  <si>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</si>
  <si>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</si>
  <si>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</si>
  <si>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</si>
  <si>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</si>
  <si>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</si>
  <si>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</si>
  <si>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</si>
  <si>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</si>
  <si>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</si>
  <si>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</si>
  <si>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</si>
  <si>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</si>
  <si>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</si>
  <si>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</si>
  <si>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</si>
  <si>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</si>
  <si>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</si>
  <si>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</si>
  <si>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</si>
  <si>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</si>
  <si>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</si>
  <si>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</si>
  <si>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</si>
  <si>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</si>
  <si>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</si>
  <si>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</si>
  <si>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</si>
  <si>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</si>
  <si>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</si>
  <si>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</si>
  <si>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</si>
  <si>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</si>
  <si>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</si>
  <si>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</si>
  <si>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</si>
  <si>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</si>
  <si>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</si>
  <si>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</si>
  <si>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</si>
  <si>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</si>
  <si>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</si>
  <si>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</si>
  <si>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</si>
  <si>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</si>
  <si>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</si>
  <si>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</si>
  <si>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</si>
  <si>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</si>
  <si>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112年1至4月來臺旅客人次－按年齡分
Table 1-5   Visitor Arrivals by Age,
January-April,2023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</si>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</sst>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9854.0</v>
      </c>
      <c r="E3" s="2" t="n">
        <v>8817.0</v>
      </c>
      <c r="F3" s="2" t="n">
        <v>45276.0</v>
      </c>
      <c r="G3" s="2" t="n">
        <v>54393.0</v>
      </c>
      <c r="H3" s="2" t="n">
        <v>38900.0</v>
      </c>
      <c r="I3" s="2" t="n">
        <v>29490.0</v>
      </c>
      <c r="J3" s="2" t="n">
        <v>32967.0</v>
      </c>
      <c r="K3" s="2" t="n">
        <f>SUM(D3:J3)</f>
        <v>219697.0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1425.0</v>
      </c>
      <c r="E4" s="2" t="n">
        <v>618.0</v>
      </c>
      <c r="F4" s="2" t="n">
        <v>4967.0</v>
      </c>
      <c r="G4" s="2" t="n">
        <v>15810.0</v>
      </c>
      <c r="H4" s="2" t="n">
        <v>12054.0</v>
      </c>
      <c r="I4" s="2" t="n">
        <v>5995.0</v>
      </c>
      <c r="J4" s="2" t="n">
        <v>3854.0</v>
      </c>
      <c r="K4" s="2" t="n">
        <f ref="K4:K48" si="0" t="shared">SUM(D4:J4)</f>
        <v>44723.0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4507.0</v>
      </c>
      <c r="E5" s="2" t="n">
        <v>7090.0</v>
      </c>
      <c r="F5" s="2" t="n">
        <v>36597.0</v>
      </c>
      <c r="G5" s="2" t="n">
        <v>27761.0</v>
      </c>
      <c r="H5" s="2" t="n">
        <v>34830.0</v>
      </c>
      <c r="I5" s="2" t="n">
        <v>38717.0</v>
      </c>
      <c r="J5" s="2" t="n">
        <v>38687.0</v>
      </c>
      <c r="K5" s="2" t="n">
        <f si="0" t="shared"/>
        <v>188189.0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3810.0</v>
      </c>
      <c r="E6" s="2" t="n">
        <v>9975.0</v>
      </c>
      <c r="F6" s="2" t="n">
        <v>39216.0</v>
      </c>
      <c r="G6" s="2" t="n">
        <v>39675.0</v>
      </c>
      <c r="H6" s="2" t="n">
        <v>33177.0</v>
      </c>
      <c r="I6" s="2" t="n">
        <v>41362.0</v>
      </c>
      <c r="J6" s="2" t="n">
        <v>39766.0</v>
      </c>
      <c r="K6" s="2" t="n">
        <f si="0" t="shared"/>
        <v>206981.0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254.0</v>
      </c>
      <c r="E7" s="2" t="n">
        <v>200.0</v>
      </c>
      <c r="F7" s="2" t="n">
        <v>1703.0</v>
      </c>
      <c r="G7" s="2" t="n">
        <v>3126.0</v>
      </c>
      <c r="H7" s="2" t="n">
        <v>2171.0</v>
      </c>
      <c r="I7" s="2" t="n">
        <v>1151.0</v>
      </c>
      <c r="J7" s="2" t="n">
        <v>550.0</v>
      </c>
      <c r="K7" s="2" t="n">
        <f si="0" t="shared"/>
        <v>9155.0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110.0</v>
      </c>
      <c r="E8" s="2" t="n">
        <v>110.0</v>
      </c>
      <c r="F8" s="2" t="n">
        <v>611.0</v>
      </c>
      <c r="G8" s="2" t="n">
        <v>1232.0</v>
      </c>
      <c r="H8" s="2" t="n">
        <v>1032.0</v>
      </c>
      <c r="I8" s="2" t="n">
        <v>772.0</v>
      </c>
      <c r="J8" s="2" t="n">
        <v>783.0</v>
      </c>
      <c r="K8" s="2" t="n">
        <f si="0" t="shared"/>
        <v>4650.0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6116.0</v>
      </c>
      <c r="E9" s="2" t="n">
        <v>8971.0</v>
      </c>
      <c r="F9" s="2" t="n">
        <v>34915.0</v>
      </c>
      <c r="G9" s="2" t="n">
        <v>32233.0</v>
      </c>
      <c r="H9" s="2" t="n">
        <v>22479.0</v>
      </c>
      <c r="I9" s="2" t="n">
        <v>20181.0</v>
      </c>
      <c r="J9" s="2" t="n">
        <v>18101.0</v>
      </c>
      <c r="K9" s="2" t="n">
        <f si="0" t="shared"/>
        <v>142996.0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6649.0</v>
      </c>
      <c r="E10" s="2" t="n">
        <v>3475.0</v>
      </c>
      <c r="F10" s="2" t="n">
        <v>19283.0</v>
      </c>
      <c r="G10" s="2" t="n">
        <v>31811.0</v>
      </c>
      <c r="H10" s="2" t="n">
        <v>21130.0</v>
      </c>
      <c r="I10" s="2" t="n">
        <v>20519.0</v>
      </c>
      <c r="J10" s="2" t="n">
        <v>21804.0</v>
      </c>
      <c r="K10" s="2" t="n">
        <f si="0" t="shared"/>
        <v>124671.0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1210.0</v>
      </c>
      <c r="E11" s="2" t="n">
        <v>2496.0</v>
      </c>
      <c r="F11" s="2" t="n">
        <v>19756.0</v>
      </c>
      <c r="G11" s="2" t="n">
        <v>15828.0</v>
      </c>
      <c r="H11" s="2" t="n">
        <v>10461.0</v>
      </c>
      <c r="I11" s="2" t="n">
        <v>5164.0</v>
      </c>
      <c r="J11" s="2" t="n">
        <v>5017.0</v>
      </c>
      <c r="K11" s="2" t="n">
        <f si="0" t="shared"/>
        <v>59932.0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2540.0</v>
      </c>
      <c r="E12" s="2" t="n">
        <v>3455.0</v>
      </c>
      <c r="F12" s="2" t="n">
        <v>19168.0</v>
      </c>
      <c r="G12" s="2" t="n">
        <v>33704.0</v>
      </c>
      <c r="H12" s="2" t="n">
        <v>15769.0</v>
      </c>
      <c r="I12" s="2" t="n">
        <v>9663.0</v>
      </c>
      <c r="J12" s="2" t="n">
        <v>8296.0</v>
      </c>
      <c r="K12" s="2" t="n">
        <f si="0" t="shared"/>
        <v>92595.0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2841.0</v>
      </c>
      <c r="E13" s="2" t="n">
        <v>5279.0</v>
      </c>
      <c r="F13" s="2" t="n">
        <v>27164.0</v>
      </c>
      <c r="G13" s="2" t="n">
        <v>40644.0</v>
      </c>
      <c r="H13" s="2" t="n">
        <v>25800.0</v>
      </c>
      <c r="I13" s="2" t="n">
        <v>15032.0</v>
      </c>
      <c r="J13" s="2" t="n">
        <v>13637.0</v>
      </c>
      <c r="K13" s="2" t="n">
        <f si="0" t="shared"/>
        <v>130397.0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2265.0</v>
      </c>
      <c r="E14" s="2" t="n">
        <v>4654.0</v>
      </c>
      <c r="F14" s="2" t="n">
        <v>40570.0</v>
      </c>
      <c r="G14" s="2" t="n">
        <v>43996.0</v>
      </c>
      <c r="H14" s="2" t="n">
        <v>20353.0</v>
      </c>
      <c r="I14" s="2" t="n">
        <v>9701.0</v>
      </c>
      <c r="J14" s="2" t="n">
        <v>10313.0</v>
      </c>
      <c r="K14" s="2" t="n">
        <f si="0" t="shared"/>
        <v>131852.0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238.0</v>
      </c>
      <c r="E15" s="2" t="n">
        <f ref="E15:J15" si="1" t="shared">E16-E9-E10-E11-E12-E13-E14</f>
        <v>268.0</v>
      </c>
      <c r="F15" s="2" t="n">
        <f si="1" t="shared"/>
        <v>1165.0</v>
      </c>
      <c r="G15" s="2" t="n">
        <f si="1" t="shared"/>
        <v>1447.0</v>
      </c>
      <c r="H15" s="2" t="n">
        <f si="1" t="shared"/>
        <v>1034.0</v>
      </c>
      <c r="I15" s="2" t="n">
        <f si="1" t="shared"/>
        <v>821.0</v>
      </c>
      <c r="J15" s="2" t="n">
        <f si="1" t="shared"/>
        <v>975.0</v>
      </c>
      <c r="K15" s="2" t="n">
        <f si="0" t="shared"/>
        <v>5948.0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21859.0</v>
      </c>
      <c r="E16" s="2" t="n">
        <v>28598.0</v>
      </c>
      <c r="F16" s="2" t="n">
        <v>162021.0</v>
      </c>
      <c r="G16" s="2" t="n">
        <v>199663.0</v>
      </c>
      <c r="H16" s="2" t="n">
        <v>117026.0</v>
      </c>
      <c r="I16" s="2" t="n">
        <v>81081.0</v>
      </c>
      <c r="J16" s="2" t="n">
        <v>78143.0</v>
      </c>
      <c r="K16" s="2" t="n">
        <f si="0" t="shared"/>
        <v>688391.0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209.0</v>
      </c>
      <c r="E17" s="2" t="n">
        <f ref="E17:J17" si="2" t="shared">E18-E16-E3-E4-E5-E6-E7-E8</f>
        <v>154.0</v>
      </c>
      <c r="F17" s="2" t="n">
        <f si="2" t="shared"/>
        <v>1046.0</v>
      </c>
      <c r="G17" s="2" t="n">
        <f si="2" t="shared"/>
        <v>1681.0</v>
      </c>
      <c r="H17" s="2" t="n">
        <f si="2" t="shared"/>
        <v>1433.0</v>
      </c>
      <c r="I17" s="2" t="n">
        <f si="2" t="shared"/>
        <v>855.0</v>
      </c>
      <c r="J17" s="2" t="n">
        <f si="2" t="shared"/>
        <v>632.0</v>
      </c>
      <c r="K17" s="2" t="n">
        <f si="0" t="shared"/>
        <v>6010.0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42028.0</v>
      </c>
      <c r="E18" s="2" t="n">
        <v>55562.0</v>
      </c>
      <c r="F18" s="2" t="n">
        <v>291437.0</v>
      </c>
      <c r="G18" s="2" t="n">
        <v>343341.0</v>
      </c>
      <c r="H18" s="2" t="n">
        <v>240623.0</v>
      </c>
      <c r="I18" s="2" t="n">
        <v>199423.0</v>
      </c>
      <c r="J18" s="2" t="n">
        <v>195382.0</v>
      </c>
      <c r="K18" s="2" t="n">
        <f si="0" t="shared"/>
        <v>1367796.0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1945.0</v>
      </c>
      <c r="E19" s="2" t="n">
        <v>1271.0</v>
      </c>
      <c r="F19" s="2" t="n">
        <v>2890.0</v>
      </c>
      <c r="G19" s="2" t="n">
        <v>5429.0</v>
      </c>
      <c r="H19" s="2" t="n">
        <v>4756.0</v>
      </c>
      <c r="I19" s="2" t="n">
        <v>4126.0</v>
      </c>
      <c r="J19" s="2" t="n">
        <v>6136.0</v>
      </c>
      <c r="K19" s="2" t="n">
        <f si="0" t="shared"/>
        <v>26553.0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7911.0</v>
      </c>
      <c r="E20" s="2" t="n">
        <v>6652.0</v>
      </c>
      <c r="F20" s="2" t="n">
        <v>16448.0</v>
      </c>
      <c r="G20" s="2" t="n">
        <v>28142.0</v>
      </c>
      <c r="H20" s="2" t="n">
        <v>22184.0</v>
      </c>
      <c r="I20" s="2" t="n">
        <v>22910.0</v>
      </c>
      <c r="J20" s="2" t="n">
        <v>30868.0</v>
      </c>
      <c r="K20" s="2" t="n">
        <f si="0" t="shared"/>
        <v>135115.0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20.0</v>
      </c>
      <c r="E21" s="2" t="n">
        <v>21.0</v>
      </c>
      <c r="F21" s="2" t="n">
        <v>178.0</v>
      </c>
      <c r="G21" s="2" t="n">
        <v>246.0</v>
      </c>
      <c r="H21" s="2" t="n">
        <v>159.0</v>
      </c>
      <c r="I21" s="2" t="n">
        <v>121.0</v>
      </c>
      <c r="J21" s="2" t="n">
        <v>90.0</v>
      </c>
      <c r="K21" s="2" t="n">
        <f si="0" t="shared"/>
        <v>835.0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33.0</v>
      </c>
      <c r="E22" s="2" t="n">
        <v>23.0</v>
      </c>
      <c r="F22" s="2" t="n">
        <v>134.0</v>
      </c>
      <c r="G22" s="2" t="n">
        <v>275.0</v>
      </c>
      <c r="H22" s="2" t="n">
        <v>181.0</v>
      </c>
      <c r="I22" s="2" t="n">
        <v>116.0</v>
      </c>
      <c r="J22" s="2" t="n">
        <v>121.0</v>
      </c>
      <c r="K22" s="2" t="n">
        <f si="0" t="shared"/>
        <v>883.0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14.0</v>
      </c>
      <c r="E23" s="2" t="n">
        <v>20.0</v>
      </c>
      <c r="F23" s="2" t="n">
        <v>27.0</v>
      </c>
      <c r="G23" s="2" t="n">
        <v>99.0</v>
      </c>
      <c r="H23" s="2" t="n">
        <v>65.0</v>
      </c>
      <c r="I23" s="2" t="n">
        <v>32.0</v>
      </c>
      <c r="J23" s="2" t="n">
        <v>45.0</v>
      </c>
      <c r="K23" s="2" t="n">
        <f si="0" t="shared"/>
        <v>302.0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63.0</v>
      </c>
      <c r="E24" s="2" t="n">
        <f ref="E24:J24" si="3" t="shared">E25-E19-E20-E21-E22-E23</f>
        <v>88.0</v>
      </c>
      <c r="F24" s="2" t="n">
        <f si="3" t="shared"/>
        <v>982.0</v>
      </c>
      <c r="G24" s="2" t="n">
        <f si="3" t="shared"/>
        <v>1084.0</v>
      </c>
      <c r="H24" s="2" t="n">
        <f si="3" t="shared"/>
        <v>480.0</v>
      </c>
      <c r="I24" s="2" t="n">
        <f si="3" t="shared"/>
        <v>342.0</v>
      </c>
      <c r="J24" s="2" t="n">
        <f si="3" t="shared"/>
        <v>252.0</v>
      </c>
      <c r="K24" s="2" t="n">
        <f si="0" t="shared"/>
        <v>3291.0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9986.0</v>
      </c>
      <c r="E25" s="2" t="n">
        <v>8075.0</v>
      </c>
      <c r="F25" s="2" t="n">
        <v>20659.0</v>
      </c>
      <c r="G25" s="2" t="n">
        <v>35275.0</v>
      </c>
      <c r="H25" s="2" t="n">
        <v>27825.0</v>
      </c>
      <c r="I25" s="2" t="n">
        <v>27647.0</v>
      </c>
      <c r="J25" s="2" t="n">
        <v>37512.0</v>
      </c>
      <c r="K25" s="2" t="n">
        <f si="0" t="shared"/>
        <v>166979.0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73.0</v>
      </c>
      <c r="E26" s="2" t="n">
        <v>49.0</v>
      </c>
      <c r="F26" s="2" t="n">
        <v>366.0</v>
      </c>
      <c r="G26" s="2" t="n">
        <v>520.0</v>
      </c>
      <c r="H26" s="2" t="n">
        <v>389.0</v>
      </c>
      <c r="I26" s="2" t="n">
        <v>293.0</v>
      </c>
      <c r="J26" s="2" t="n">
        <v>295.0</v>
      </c>
      <c r="K26" s="2" t="n">
        <f si="0" t="shared"/>
        <v>1985.0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442.0</v>
      </c>
      <c r="E27" s="2" t="n">
        <v>533.0</v>
      </c>
      <c r="F27" s="2" t="n">
        <v>2737.0</v>
      </c>
      <c r="G27" s="2" t="n">
        <v>2890.0</v>
      </c>
      <c r="H27" s="2" t="n">
        <v>2235.0</v>
      </c>
      <c r="I27" s="2" t="n">
        <v>1984.0</v>
      </c>
      <c r="J27" s="2" t="n">
        <v>2301.0</v>
      </c>
      <c r="K27" s="2" t="n">
        <f si="0" t="shared"/>
        <v>13122.0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660.0</v>
      </c>
      <c r="E28" s="2" t="n">
        <v>463.0</v>
      </c>
      <c r="F28" s="2" t="n">
        <v>3510.0</v>
      </c>
      <c r="G28" s="2" t="n">
        <v>4609.0</v>
      </c>
      <c r="H28" s="2" t="n">
        <v>3426.0</v>
      </c>
      <c r="I28" s="2" t="n">
        <v>4005.0</v>
      </c>
      <c r="J28" s="2" t="n">
        <v>5492.0</v>
      </c>
      <c r="K28" s="2" t="n">
        <f si="0" t="shared"/>
        <v>22165.0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82.0</v>
      </c>
      <c r="E29" s="2" t="n">
        <v>69.0</v>
      </c>
      <c r="F29" s="2" t="n">
        <v>599.0</v>
      </c>
      <c r="G29" s="2" t="n">
        <v>1148.0</v>
      </c>
      <c r="H29" s="2" t="n">
        <v>1067.0</v>
      </c>
      <c r="I29" s="2" t="n">
        <v>859.0</v>
      </c>
      <c r="J29" s="2" t="n">
        <v>685.0</v>
      </c>
      <c r="K29" s="2" t="n">
        <f si="0" t="shared"/>
        <v>4509.0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211.0</v>
      </c>
      <c r="E30" s="2" t="n">
        <v>188.0</v>
      </c>
      <c r="F30" s="2" t="n">
        <v>1279.0</v>
      </c>
      <c r="G30" s="2" t="n">
        <v>1669.0</v>
      </c>
      <c r="H30" s="2" t="n">
        <v>1284.0</v>
      </c>
      <c r="I30" s="2" t="n">
        <v>1260.0</v>
      </c>
      <c r="J30" s="2" t="n">
        <v>1001.0</v>
      </c>
      <c r="K30" s="2" t="n">
        <f si="0" t="shared"/>
        <v>6892.0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111.0</v>
      </c>
      <c r="E31" s="2" t="n">
        <v>85.0</v>
      </c>
      <c r="F31" s="2" t="n">
        <v>344.0</v>
      </c>
      <c r="G31" s="2" t="n">
        <v>665.0</v>
      </c>
      <c r="H31" s="2" t="n">
        <v>522.0</v>
      </c>
      <c r="I31" s="2" t="n">
        <v>521.0</v>
      </c>
      <c r="J31" s="2" t="n">
        <v>663.0</v>
      </c>
      <c r="K31" s="2" t="n">
        <f si="0" t="shared"/>
        <v>2911.0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76.0</v>
      </c>
      <c r="E32" s="2" t="n">
        <v>55.0</v>
      </c>
      <c r="F32" s="2" t="n">
        <v>535.0</v>
      </c>
      <c r="G32" s="2" t="n">
        <v>759.0</v>
      </c>
      <c r="H32" s="2" t="n">
        <v>680.0</v>
      </c>
      <c r="I32" s="2" t="n">
        <v>438.0</v>
      </c>
      <c r="J32" s="2" t="n">
        <v>384.0</v>
      </c>
      <c r="K32" s="2" t="n">
        <f si="0" t="shared"/>
        <v>2927.0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606.0</v>
      </c>
      <c r="E33" s="2" t="n">
        <v>430.0</v>
      </c>
      <c r="F33" s="2" t="n">
        <v>2480.0</v>
      </c>
      <c r="G33" s="2" t="n">
        <v>4439.0</v>
      </c>
      <c r="H33" s="2" t="n">
        <v>3502.0</v>
      </c>
      <c r="I33" s="2" t="n">
        <v>2874.0</v>
      </c>
      <c r="J33" s="2" t="n">
        <v>4581.0</v>
      </c>
      <c r="K33" s="2" t="n">
        <f si="0" t="shared"/>
        <v>18912.0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70.0</v>
      </c>
      <c r="E34" s="2" t="n">
        <v>93.0</v>
      </c>
      <c r="F34" s="2" t="n">
        <v>478.0</v>
      </c>
      <c r="G34" s="2" t="n">
        <v>685.0</v>
      </c>
      <c r="H34" s="2" t="n">
        <v>439.0</v>
      </c>
      <c r="I34" s="2" t="n">
        <v>365.0</v>
      </c>
      <c r="J34" s="2" t="n">
        <v>487.0</v>
      </c>
      <c r="K34" s="2" t="n">
        <f si="0" t="shared"/>
        <v>2617.0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2.0</v>
      </c>
      <c r="F35" s="2" t="n">
        <v>66.0</v>
      </c>
      <c r="G35" s="2" t="n">
        <v>146.0</v>
      </c>
      <c r="H35" s="2" t="n">
        <v>116.0</v>
      </c>
      <c r="I35" s="2" t="n">
        <v>57.0</v>
      </c>
      <c r="J35" s="2" t="n">
        <v>54.0</v>
      </c>
      <c r="K35" s="2" t="n">
        <f si="0" t="shared"/>
        <v>443.0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67.0</v>
      </c>
      <c r="E36" s="2" t="n">
        <v>47.0</v>
      </c>
      <c r="F36" s="2" t="n">
        <v>286.0</v>
      </c>
      <c r="G36" s="2" t="n">
        <v>428.0</v>
      </c>
      <c r="H36" s="2" t="n">
        <v>369.0</v>
      </c>
      <c r="I36" s="2" t="n">
        <v>436.0</v>
      </c>
      <c r="J36" s="2" t="n">
        <v>308.0</v>
      </c>
      <c r="K36" s="2" t="n">
        <f si="0" t="shared"/>
        <v>1941.0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54.0</v>
      </c>
      <c r="E37" s="2" t="n">
        <v>41.0</v>
      </c>
      <c r="F37" s="2" t="n">
        <v>304.0</v>
      </c>
      <c r="G37" s="2" t="n">
        <v>572.0</v>
      </c>
      <c r="H37" s="2" t="n">
        <v>327.0</v>
      </c>
      <c r="I37" s="2" t="n">
        <v>178.0</v>
      </c>
      <c r="J37" s="2" t="n">
        <v>83.0</v>
      </c>
      <c r="K37" s="2" t="n">
        <f si="0" t="shared"/>
        <v>1559.0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371.0</v>
      </c>
      <c r="E38" s="2" t="n">
        <f ref="E38:J38" si="4" t="shared">E39-E26-E27-E28-E29-E30-E31-E32-E33-E34-E35-E36-E37</f>
        <v>447.0</v>
      </c>
      <c r="F38" s="2" t="n">
        <f si="4" t="shared"/>
        <v>2902.0</v>
      </c>
      <c r="G38" s="2" t="n">
        <f si="4" t="shared"/>
        <v>4249.0</v>
      </c>
      <c r="H38" s="2" t="n">
        <f si="4" t="shared"/>
        <v>3259.0</v>
      </c>
      <c r="I38" s="2" t="n">
        <f si="4" t="shared"/>
        <v>2332.0</v>
      </c>
      <c r="J38" s="2" t="n">
        <f si="4" t="shared"/>
        <v>1580.0</v>
      </c>
      <c r="K38" s="2" t="n">
        <f si="0" t="shared"/>
        <v>15140.0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2825.0</v>
      </c>
      <c r="E39" s="2" t="n">
        <v>2502.0</v>
      </c>
      <c r="F39" s="2" t="n">
        <v>15886.0</v>
      </c>
      <c r="G39" s="2" t="n">
        <v>22779.0</v>
      </c>
      <c r="H39" s="2" t="n">
        <v>17615.0</v>
      </c>
      <c r="I39" s="2" t="n">
        <v>15602.0</v>
      </c>
      <c r="J39" s="2" t="n">
        <v>17914.0</v>
      </c>
      <c r="K39" s="2" t="n">
        <f si="0" t="shared"/>
        <v>95123.0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2565.0</v>
      </c>
      <c r="E40" s="2" t="n">
        <v>1608.0</v>
      </c>
      <c r="F40" s="2" t="n">
        <v>2984.0</v>
      </c>
      <c r="G40" s="2" t="n">
        <v>5332.0</v>
      </c>
      <c r="H40" s="2" t="n">
        <v>4787.0</v>
      </c>
      <c r="I40" s="2" t="n">
        <v>3123.0</v>
      </c>
      <c r="J40" s="2" t="n">
        <v>4545.0</v>
      </c>
      <c r="K40" s="2" t="n">
        <f si="0" t="shared"/>
        <v>24944.0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384.0</v>
      </c>
      <c r="E41" s="2" t="n">
        <v>349.0</v>
      </c>
      <c r="F41" s="2" t="n">
        <v>622.0</v>
      </c>
      <c r="G41" s="2" t="n">
        <v>858.0</v>
      </c>
      <c r="H41" s="2" t="n">
        <v>829.0</v>
      </c>
      <c r="I41" s="2" t="n">
        <v>572.0</v>
      </c>
      <c r="J41" s="2" t="n">
        <v>639.0</v>
      </c>
      <c r="K41" s="2" t="n">
        <f si="0" t="shared"/>
        <v>4253.0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28.0</v>
      </c>
      <c r="E42" s="2" t="n">
        <f ref="E42:J42" si="5" t="shared">E43-E40-E41</f>
        <v>12.0</v>
      </c>
      <c r="F42" s="2" t="n">
        <f si="5" t="shared"/>
        <v>120.0</v>
      </c>
      <c r="G42" s="2" t="n">
        <f si="5" t="shared"/>
        <v>92.0</v>
      </c>
      <c r="H42" s="2" t="n">
        <f si="5" t="shared"/>
        <v>77.0</v>
      </c>
      <c r="I42" s="2" t="n">
        <f si="5" t="shared"/>
        <v>86.0</v>
      </c>
      <c r="J42" s="2" t="n">
        <f si="5" t="shared"/>
        <v>88.0</v>
      </c>
      <c r="K42" s="2" t="n">
        <f si="0" t="shared"/>
        <v>503.0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2977.0</v>
      </c>
      <c r="E43" s="2" t="n">
        <v>1969.0</v>
      </c>
      <c r="F43" s="2" t="n">
        <v>3726.0</v>
      </c>
      <c r="G43" s="2" t="n">
        <v>6282.0</v>
      </c>
      <c r="H43" s="2" t="n">
        <v>5693.0</v>
      </c>
      <c r="I43" s="2" t="n">
        <v>3781.0</v>
      </c>
      <c r="J43" s="2" t="n">
        <v>5272.0</v>
      </c>
      <c r="K43" s="2" t="n">
        <f si="0" t="shared"/>
        <v>29700.0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60.0</v>
      </c>
      <c r="E44" s="2" t="n">
        <v>26.0</v>
      </c>
      <c r="F44" s="2" t="n">
        <v>161.0</v>
      </c>
      <c r="G44" s="2" t="n">
        <v>400.0</v>
      </c>
      <c r="H44" s="2" t="n">
        <v>302.0</v>
      </c>
      <c r="I44" s="2" t="n">
        <v>213.0</v>
      </c>
      <c r="J44" s="2" t="n">
        <v>220.0</v>
      </c>
      <c r="K44" s="2" t="n">
        <f si="0" t="shared"/>
        <v>1382.0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27.0</v>
      </c>
      <c r="E45" s="2" t="n">
        <f ref="E45:J45" si="6" t="shared">E46-E44</f>
        <v>29.0</v>
      </c>
      <c r="F45" s="2" t="n">
        <f si="6" t="shared"/>
        <v>290.0</v>
      </c>
      <c r="G45" s="2" t="n">
        <f si="6" t="shared"/>
        <v>408.0</v>
      </c>
      <c r="H45" s="2" t="n">
        <f si="6" t="shared"/>
        <v>248.0</v>
      </c>
      <c r="I45" s="2" t="n">
        <f si="6" t="shared"/>
        <v>146.0</v>
      </c>
      <c r="J45" s="2" t="n">
        <f si="6" t="shared"/>
        <v>77.0</v>
      </c>
      <c r="K45" s="2" t="n">
        <f si="0" t="shared"/>
        <v>1225.0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87.0</v>
      </c>
      <c r="E46" s="2" t="n">
        <v>55.0</v>
      </c>
      <c r="F46" s="2" t="n">
        <v>451.0</v>
      </c>
      <c r="G46" s="2" t="n">
        <v>808.0</v>
      </c>
      <c r="H46" s="2" t="n">
        <v>550.0</v>
      </c>
      <c r="I46" s="2" t="n">
        <v>359.0</v>
      </c>
      <c r="J46" s="2" t="n">
        <v>297.0</v>
      </c>
      <c r="K46" s="2" t="n">
        <f si="0" t="shared"/>
        <v>2607.0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312.0</v>
      </c>
      <c r="E47" s="2" t="n">
        <v>29.0</v>
      </c>
      <c r="F47" s="2" t="n">
        <v>40.0</v>
      </c>
      <c r="G47" s="2" t="n">
        <v>78.0</v>
      </c>
      <c r="H47" s="2" t="n">
        <v>80.0</v>
      </c>
      <c r="I47" s="2" t="n">
        <v>60.0</v>
      </c>
      <c r="J47" s="2" t="n">
        <v>35.0</v>
      </c>
      <c r="K47" s="2" t="n">
        <f si="0" t="shared"/>
        <v>634.0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58215.0</v>
      </c>
      <c r="E48" s="2" t="n">
        <f ref="E48:J48" si="7" t="shared">E47+E46+E43+E39+E25+E18</f>
        <v>68192.0</v>
      </c>
      <c r="F48" s="2" t="n">
        <f si="7" t="shared"/>
        <v>332199.0</v>
      </c>
      <c r="G48" s="2" t="n">
        <f si="7" t="shared"/>
        <v>408563.0</v>
      </c>
      <c r="H48" s="2" t="n">
        <f si="7" t="shared"/>
        <v>292386.0</v>
      </c>
      <c r="I48" s="2" t="n">
        <f si="7" t="shared"/>
        <v>246872.0</v>
      </c>
      <c r="J48" s="2" t="n">
        <f si="7" t="shared"/>
        <v>256412.0</v>
      </c>
      <c r="K48" s="2" t="n">
        <f si="0" t="shared"/>
        <v>1662839.0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